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60" windowWidth="15480" windowHeight="11640" tabRatio="915"/>
  </bookViews>
  <sheets>
    <sheet name="SPF-C01 (2)" sheetId="21" r:id="rId1"/>
    <sheet name="SPF-C01 Acumulado" sheetId="19" state="hidden" r:id="rId2"/>
    <sheet name="SPF-C02 Acumulado" sheetId="20" state="hidden" r:id="rId3"/>
    <sheet name="Acumulado" sheetId="17" state="hidden" r:id="rId4"/>
    <sheet name="Hoja1" sheetId="22" r:id="rId5"/>
  </sheets>
  <definedNames>
    <definedName name="_xlnm._FilterDatabase" localSheetId="1" hidden="1">'SPF-C01 Acumulado'!$R$10:$R$10</definedName>
    <definedName name="_xlnm._FilterDatabase" localSheetId="2" hidden="1">'SPF-C02 Acumulado'!$Q$11:$Q$11</definedName>
    <definedName name="_xlnm.Print_Area" localSheetId="3">Acumulado!$E$4:$Q$67</definedName>
    <definedName name="_xlnm.Print_Area" localSheetId="0">'SPF-C01 (2)'!$E$4:$R$64</definedName>
    <definedName name="_xlnm.Print_Area" localSheetId="1">'SPF-C01 Acumulado'!$E$3:$Q$64</definedName>
    <definedName name="_xlnm.Print_Area" localSheetId="2">'SPF-C02 Acumulado'!$D$4:$P$64</definedName>
  </definedNames>
  <calcPr calcId="145621"/>
</workbook>
</file>

<file path=xl/calcChain.xml><?xml version="1.0" encoding="utf-8"?>
<calcChain xmlns="http://schemas.openxmlformats.org/spreadsheetml/2006/main">
  <c r="Q23" i="21" l="1"/>
  <c r="P23" i="21"/>
  <c r="O23" i="21"/>
  <c r="N23" i="21"/>
  <c r="M23" i="21"/>
  <c r="H23" i="21"/>
  <c r="L23" i="21"/>
  <c r="K23" i="21"/>
  <c r="J23" i="21"/>
  <c r="I23" i="21"/>
  <c r="G23" i="21"/>
  <c r="F23" i="21"/>
  <c r="L21" i="21"/>
  <c r="F21" i="21"/>
  <c r="G21" i="21"/>
  <c r="H21" i="21"/>
  <c r="I21" i="21"/>
  <c r="J21" i="21"/>
  <c r="K21" i="21"/>
  <c r="M21" i="21"/>
  <c r="N21" i="21"/>
  <c r="O21" i="21"/>
  <c r="P21" i="21"/>
  <c r="Q21" i="21"/>
  <c r="R50" i="21" l="1"/>
  <c r="R49" i="21"/>
  <c r="Q48" i="21"/>
  <c r="Q47" i="21" s="1"/>
  <c r="P48" i="21"/>
  <c r="O48" i="21"/>
  <c r="O47" i="21" s="1"/>
  <c r="N48" i="21"/>
  <c r="M48" i="21"/>
  <c r="M47" i="21" s="1"/>
  <c r="L48" i="21"/>
  <c r="K48" i="21"/>
  <c r="K47" i="21" s="1"/>
  <c r="J48" i="21"/>
  <c r="I48" i="21"/>
  <c r="I47" i="21" s="1"/>
  <c r="H48" i="21"/>
  <c r="G48" i="21"/>
  <c r="G47" i="21" s="1"/>
  <c r="F48" i="21"/>
  <c r="R48" i="21" s="1"/>
  <c r="P47" i="21"/>
  <c r="N47" i="21"/>
  <c r="L47" i="21"/>
  <c r="J47" i="21"/>
  <c r="H47" i="21"/>
  <c r="F47" i="21"/>
  <c r="R47" i="21" s="1"/>
  <c r="R46" i="21"/>
  <c r="R45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R44" i="21" s="1"/>
  <c r="R43" i="21"/>
  <c r="Q42" i="21"/>
  <c r="Q41" i="21" s="1"/>
  <c r="P42" i="21"/>
  <c r="O42" i="21"/>
  <c r="O41" i="21" s="1"/>
  <c r="N42" i="21"/>
  <c r="M42" i="21"/>
  <c r="M41" i="21" s="1"/>
  <c r="L42" i="21"/>
  <c r="K42" i="21"/>
  <c r="K41" i="21" s="1"/>
  <c r="J42" i="21"/>
  <c r="I42" i="21"/>
  <c r="I41" i="21" s="1"/>
  <c r="H42" i="21"/>
  <c r="G42" i="21"/>
  <c r="G41" i="21" s="1"/>
  <c r="F42" i="21"/>
  <c r="P41" i="21"/>
  <c r="N41" i="21"/>
  <c r="L41" i="21"/>
  <c r="J41" i="21"/>
  <c r="H41" i="21"/>
  <c r="R39" i="21"/>
  <c r="R38" i="21"/>
  <c r="R37" i="21"/>
  <c r="R36" i="21"/>
  <c r="R35" i="21"/>
  <c r="R34" i="21"/>
  <c r="R33" i="21"/>
  <c r="R32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R31" i="21" s="1"/>
  <c r="Q29" i="21"/>
  <c r="P29" i="21"/>
  <c r="P25" i="21" s="1"/>
  <c r="O29" i="21"/>
  <c r="N29" i="21"/>
  <c r="N25" i="21" s="1"/>
  <c r="M29" i="21"/>
  <c r="L29" i="21"/>
  <c r="L25" i="21" s="1"/>
  <c r="K29" i="21"/>
  <c r="J29" i="21"/>
  <c r="J25" i="21" s="1"/>
  <c r="I29" i="21"/>
  <c r="H29" i="21"/>
  <c r="H25" i="21" s="1"/>
  <c r="G29" i="21"/>
  <c r="F29" i="21"/>
  <c r="F25" i="21" s="1"/>
  <c r="R28" i="21"/>
  <c r="R27" i="21"/>
  <c r="Q25" i="21"/>
  <c r="R25" i="21" s="1"/>
  <c r="O25" i="21"/>
  <c r="M25" i="21"/>
  <c r="K25" i="21"/>
  <c r="I25" i="21"/>
  <c r="G25" i="21"/>
  <c r="P22" i="21"/>
  <c r="N22" i="21"/>
  <c r="L22" i="21"/>
  <c r="J22" i="21"/>
  <c r="H22" i="21"/>
  <c r="F22" i="21"/>
  <c r="Q22" i="21"/>
  <c r="O22" i="21"/>
  <c r="M22" i="21"/>
  <c r="K22" i="21"/>
  <c r="I22" i="21"/>
  <c r="G22" i="21"/>
  <c r="P20" i="21"/>
  <c r="P19" i="21" s="1"/>
  <c r="R21" i="21"/>
  <c r="L20" i="21"/>
  <c r="L19" i="21" s="1"/>
  <c r="J20" i="21"/>
  <c r="H20" i="21"/>
  <c r="H19" i="21" s="1"/>
  <c r="F20" i="21"/>
  <c r="Q20" i="21"/>
  <c r="Q19" i="21" s="1"/>
  <c r="O20" i="21"/>
  <c r="O19" i="21" s="1"/>
  <c r="M20" i="21"/>
  <c r="K20" i="21"/>
  <c r="K19" i="21" s="1"/>
  <c r="I20" i="21"/>
  <c r="I19" i="21" s="1"/>
  <c r="G20" i="21"/>
  <c r="G19" i="21" s="1"/>
  <c r="R18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M19" i="21" l="1"/>
  <c r="L16" i="21"/>
  <c r="K16" i="21"/>
  <c r="H16" i="21"/>
  <c r="P16" i="21"/>
  <c r="R22" i="21"/>
  <c r="R17" i="21"/>
  <c r="M16" i="21"/>
  <c r="G16" i="21"/>
  <c r="O16" i="21"/>
  <c r="I16" i="21"/>
  <c r="Q16" i="21"/>
  <c r="Q14" i="21" s="1"/>
  <c r="R42" i="21"/>
  <c r="F41" i="21"/>
  <c r="R41" i="21" s="1"/>
  <c r="F19" i="21"/>
  <c r="F16" i="21" s="1"/>
  <c r="F14" i="21" s="1"/>
  <c r="F13" i="21" s="1"/>
  <c r="F12" i="21" s="1"/>
  <c r="J19" i="21"/>
  <c r="J16" i="21" s="1"/>
  <c r="R23" i="21"/>
  <c r="R29" i="21"/>
  <c r="N20" i="21"/>
  <c r="N19" i="21" s="1"/>
  <c r="N16" i="21" s="1"/>
  <c r="P13" i="21" l="1"/>
  <c r="P12" i="21" s="1"/>
  <c r="P14" i="21"/>
  <c r="O13" i="21"/>
  <c r="O12" i="21" s="1"/>
  <c r="O14" i="21"/>
  <c r="N13" i="21"/>
  <c r="N12" i="21" s="1"/>
  <c r="N14" i="21"/>
  <c r="M13" i="21"/>
  <c r="M12" i="21" s="1"/>
  <c r="M14" i="21"/>
  <c r="L13" i="21"/>
  <c r="L12" i="21" s="1"/>
  <c r="L14" i="21"/>
  <c r="K13" i="21"/>
  <c r="K12" i="21" s="1"/>
  <c r="K14" i="21"/>
  <c r="J13" i="21"/>
  <c r="J12" i="21" s="1"/>
  <c r="J14" i="21"/>
  <c r="I13" i="21"/>
  <c r="I12" i="21" s="1"/>
  <c r="I14" i="21"/>
  <c r="H14" i="21"/>
  <c r="R14" i="21" s="1"/>
  <c r="G13" i="21"/>
  <c r="G12" i="21" s="1"/>
  <c r="G14" i="21"/>
  <c r="R16" i="21"/>
  <c r="Q13" i="21"/>
  <c r="R20" i="21"/>
  <c r="R19" i="21" s="1"/>
  <c r="H13" i="21" l="1"/>
  <c r="H12" i="21" s="1"/>
  <c r="Q12" i="21"/>
  <c r="F58" i="17"/>
  <c r="G58" i="17" s="1"/>
  <c r="H58" i="17" s="1"/>
  <c r="I58" i="17" s="1"/>
  <c r="J58" i="17" s="1"/>
  <c r="K58" i="17" s="1"/>
  <c r="L58" i="17" s="1"/>
  <c r="M58" i="17" s="1"/>
  <c r="N58" i="17" s="1"/>
  <c r="O58" i="17" s="1"/>
  <c r="P58" i="17" s="1"/>
  <c r="Q58" i="17" s="1"/>
  <c r="F57" i="17"/>
  <c r="G57" i="17" s="1"/>
  <c r="H57" i="17" s="1"/>
  <c r="I57" i="17" s="1"/>
  <c r="J57" i="17" s="1"/>
  <c r="K57" i="17" s="1"/>
  <c r="L57" i="17" s="1"/>
  <c r="M57" i="17" s="1"/>
  <c r="N57" i="17" s="1"/>
  <c r="O57" i="17" s="1"/>
  <c r="P57" i="17" s="1"/>
  <c r="Q57" i="17" s="1"/>
  <c r="F54" i="17"/>
  <c r="G54" i="17" s="1"/>
  <c r="H54" i="17" s="1"/>
  <c r="I54" i="17" s="1"/>
  <c r="J54" i="17" s="1"/>
  <c r="K54" i="17" s="1"/>
  <c r="L54" i="17" s="1"/>
  <c r="M54" i="17" s="1"/>
  <c r="N54" i="17" s="1"/>
  <c r="O54" i="17" s="1"/>
  <c r="P54" i="17" s="1"/>
  <c r="Q54" i="17" s="1"/>
  <c r="F53" i="17"/>
  <c r="G53" i="17" s="1"/>
  <c r="H53" i="17" s="1"/>
  <c r="I53" i="17" s="1"/>
  <c r="J53" i="17" s="1"/>
  <c r="K53" i="17" s="1"/>
  <c r="L53" i="17" s="1"/>
  <c r="M53" i="17" s="1"/>
  <c r="N53" i="17" s="1"/>
  <c r="O53" i="17" s="1"/>
  <c r="P53" i="17" s="1"/>
  <c r="Q53" i="17" s="1"/>
  <c r="F19" i="17"/>
  <c r="G19" i="17" s="1"/>
  <c r="H19" i="17" s="1"/>
  <c r="I19" i="17" s="1"/>
  <c r="J19" i="17" s="1"/>
  <c r="K19" i="17" s="1"/>
  <c r="L19" i="17" s="1"/>
  <c r="M19" i="17" s="1"/>
  <c r="N19" i="17" s="1"/>
  <c r="O19" i="17" s="1"/>
  <c r="P19" i="17" s="1"/>
  <c r="Q19" i="17" s="1"/>
  <c r="F18" i="17"/>
  <c r="G18" i="17" s="1"/>
  <c r="F18" i="19"/>
  <c r="G18" i="19" s="1"/>
  <c r="H18" i="19" s="1"/>
  <c r="F17" i="19"/>
  <c r="G17" i="19" s="1"/>
  <c r="H17" i="19" s="1"/>
  <c r="I17" i="19" s="1"/>
  <c r="J17" i="19" s="1"/>
  <c r="K17" i="19" s="1"/>
  <c r="L17" i="19" s="1"/>
  <c r="M17" i="19" s="1"/>
  <c r="N17" i="19" s="1"/>
  <c r="O17" i="19" s="1"/>
  <c r="P17" i="19" s="1"/>
  <c r="Q17" i="19" s="1"/>
  <c r="D19" i="20"/>
  <c r="E19" i="20"/>
  <c r="F19" i="20" s="1"/>
  <c r="G19" i="20" s="1"/>
  <c r="H19" i="20" s="1"/>
  <c r="I19" i="20" s="1"/>
  <c r="J19" i="20" s="1"/>
  <c r="K19" i="20" s="1"/>
  <c r="L19" i="20" s="1"/>
  <c r="M19" i="20" s="1"/>
  <c r="N19" i="20" s="1"/>
  <c r="O19" i="20" s="1"/>
  <c r="E18" i="20"/>
  <c r="F18" i="20" s="1"/>
  <c r="G18" i="20" s="1"/>
  <c r="E19" i="17"/>
  <c r="E18" i="19"/>
  <c r="R13" i="21" l="1"/>
  <c r="R12" i="21"/>
  <c r="E17" i="20"/>
  <c r="E16" i="20" s="1"/>
  <c r="H18" i="20"/>
  <c r="G17" i="20"/>
  <c r="F17" i="20"/>
  <c r="G17" i="17"/>
  <c r="F17" i="17"/>
  <c r="H18" i="17"/>
  <c r="I18" i="19"/>
  <c r="H16" i="19"/>
  <c r="G16" i="19"/>
  <c r="F16" i="19"/>
  <c r="E17" i="19"/>
  <c r="P53" i="20"/>
  <c r="O53" i="20"/>
  <c r="N53" i="20"/>
  <c r="M53" i="20"/>
  <c r="L53" i="20"/>
  <c r="K53" i="20"/>
  <c r="J53" i="20"/>
  <c r="I53" i="20"/>
  <c r="H53" i="20"/>
  <c r="G53" i="20"/>
  <c r="F53" i="20"/>
  <c r="P52" i="20"/>
  <c r="O52" i="20"/>
  <c r="N52" i="20"/>
  <c r="M52" i="20"/>
  <c r="L52" i="20"/>
  <c r="K52" i="20"/>
  <c r="J52" i="20"/>
  <c r="I52" i="20"/>
  <c r="H52" i="20"/>
  <c r="G52" i="20"/>
  <c r="F52" i="20"/>
  <c r="E53" i="20"/>
  <c r="E52" i="20"/>
  <c r="E49" i="20"/>
  <c r="F49" i="20" s="1"/>
  <c r="G49" i="20" s="1"/>
  <c r="H49" i="20" s="1"/>
  <c r="I49" i="20" s="1"/>
  <c r="J49" i="20" s="1"/>
  <c r="K49" i="20" s="1"/>
  <c r="L49" i="20" s="1"/>
  <c r="M49" i="20" s="1"/>
  <c r="N49" i="20" s="1"/>
  <c r="O49" i="20" s="1"/>
  <c r="P49" i="20" s="1"/>
  <c r="E48" i="20"/>
  <c r="F48" i="20" s="1"/>
  <c r="G48" i="20" s="1"/>
  <c r="H48" i="20" s="1"/>
  <c r="I48" i="20" s="1"/>
  <c r="J48" i="20" s="1"/>
  <c r="K48" i="20" s="1"/>
  <c r="L48" i="20" s="1"/>
  <c r="M48" i="20" s="1"/>
  <c r="N48" i="20" s="1"/>
  <c r="O48" i="20" s="1"/>
  <c r="P48" i="20" s="1"/>
  <c r="E46" i="20"/>
  <c r="F46" i="20" s="1"/>
  <c r="G46" i="20" s="1"/>
  <c r="H46" i="20" s="1"/>
  <c r="I46" i="20" s="1"/>
  <c r="J46" i="20" s="1"/>
  <c r="K46" i="20" s="1"/>
  <c r="L46" i="20" s="1"/>
  <c r="M46" i="20" s="1"/>
  <c r="N46" i="20" s="1"/>
  <c r="O46" i="20" s="1"/>
  <c r="P46" i="20" s="1"/>
  <c r="E45" i="20"/>
  <c r="F45" i="20" s="1"/>
  <c r="P43" i="20"/>
  <c r="O43" i="20"/>
  <c r="N43" i="20"/>
  <c r="M43" i="20"/>
  <c r="L43" i="20"/>
  <c r="K43" i="20"/>
  <c r="J43" i="20"/>
  <c r="I43" i="20"/>
  <c r="H43" i="20"/>
  <c r="G43" i="20"/>
  <c r="F43" i="20"/>
  <c r="P42" i="20"/>
  <c r="O42" i="20"/>
  <c r="N42" i="20"/>
  <c r="M42" i="20"/>
  <c r="L42" i="20"/>
  <c r="K42" i="20"/>
  <c r="K41" i="20" s="1"/>
  <c r="J42" i="20"/>
  <c r="I42" i="20"/>
  <c r="H42" i="20"/>
  <c r="G42" i="20"/>
  <c r="G41" i="20" s="1"/>
  <c r="F42" i="20"/>
  <c r="E43" i="20"/>
  <c r="E42" i="20"/>
  <c r="O41" i="20"/>
  <c r="J41" i="20"/>
  <c r="E39" i="20"/>
  <c r="F39" i="20" s="1"/>
  <c r="G39" i="20" s="1"/>
  <c r="H39" i="20" s="1"/>
  <c r="I39" i="20" s="1"/>
  <c r="J39" i="20" s="1"/>
  <c r="K39" i="20" s="1"/>
  <c r="L39" i="20" s="1"/>
  <c r="M39" i="20" s="1"/>
  <c r="N39" i="20" s="1"/>
  <c r="O39" i="20" s="1"/>
  <c r="P39" i="20" s="1"/>
  <c r="E38" i="20"/>
  <c r="F38" i="20" s="1"/>
  <c r="G38" i="20" s="1"/>
  <c r="H38" i="20" s="1"/>
  <c r="I38" i="20" s="1"/>
  <c r="J38" i="20" s="1"/>
  <c r="K38" i="20" s="1"/>
  <c r="L38" i="20" s="1"/>
  <c r="M38" i="20" s="1"/>
  <c r="N38" i="20" s="1"/>
  <c r="O38" i="20" s="1"/>
  <c r="P38" i="20" s="1"/>
  <c r="P35" i="20"/>
  <c r="O35" i="20"/>
  <c r="N35" i="20"/>
  <c r="M35" i="20"/>
  <c r="L35" i="20"/>
  <c r="K35" i="20"/>
  <c r="J35" i="20"/>
  <c r="I35" i="20"/>
  <c r="H35" i="20"/>
  <c r="G35" i="20"/>
  <c r="E36" i="20"/>
  <c r="F36" i="20" s="1"/>
  <c r="G36" i="20" s="1"/>
  <c r="F35" i="20"/>
  <c r="E35" i="20"/>
  <c r="E25" i="20"/>
  <c r="F25" i="20" s="1"/>
  <c r="G25" i="20" s="1"/>
  <c r="F50" i="19"/>
  <c r="G50" i="19" s="1"/>
  <c r="H50" i="19" s="1"/>
  <c r="I50" i="19" s="1"/>
  <c r="J50" i="19" s="1"/>
  <c r="K50" i="19" s="1"/>
  <c r="L50" i="19" s="1"/>
  <c r="M50" i="19" s="1"/>
  <c r="N50" i="19" s="1"/>
  <c r="O50" i="19" s="1"/>
  <c r="P50" i="19" s="1"/>
  <c r="Q50" i="19" s="1"/>
  <c r="F49" i="19"/>
  <c r="G49" i="19" s="1"/>
  <c r="F46" i="19"/>
  <c r="G46" i="19" s="1"/>
  <c r="H46" i="19" s="1"/>
  <c r="I46" i="19" s="1"/>
  <c r="J46" i="19" s="1"/>
  <c r="K46" i="19" s="1"/>
  <c r="L46" i="19" s="1"/>
  <c r="M46" i="19" s="1"/>
  <c r="N46" i="19" s="1"/>
  <c r="O46" i="19" s="1"/>
  <c r="P46" i="19" s="1"/>
  <c r="Q46" i="19" s="1"/>
  <c r="F45" i="19"/>
  <c r="G45" i="19" s="1"/>
  <c r="H45" i="19" s="1"/>
  <c r="I45" i="19" s="1"/>
  <c r="F43" i="19"/>
  <c r="G43" i="19" s="1"/>
  <c r="H43" i="19" s="1"/>
  <c r="F42" i="19"/>
  <c r="G42" i="19" s="1"/>
  <c r="H42" i="19" s="1"/>
  <c r="I42" i="19" s="1"/>
  <c r="J42" i="19" s="1"/>
  <c r="K42" i="19" s="1"/>
  <c r="L42" i="19" s="1"/>
  <c r="M42" i="19" s="1"/>
  <c r="N42" i="19" s="1"/>
  <c r="O42" i="19" s="1"/>
  <c r="P42" i="19" s="1"/>
  <c r="Q42" i="19" s="1"/>
  <c r="F40" i="19"/>
  <c r="G40" i="19" s="1"/>
  <c r="H40" i="19" s="1"/>
  <c r="I40" i="19" s="1"/>
  <c r="J40" i="19" s="1"/>
  <c r="K40" i="19" s="1"/>
  <c r="L40" i="19" s="1"/>
  <c r="M40" i="19" s="1"/>
  <c r="N40" i="19" s="1"/>
  <c r="O40" i="19" s="1"/>
  <c r="P40" i="19" s="1"/>
  <c r="Q40" i="19" s="1"/>
  <c r="F39" i="19"/>
  <c r="F36" i="19"/>
  <c r="G36" i="19" s="1"/>
  <c r="H36" i="19" s="1"/>
  <c r="I36" i="19" s="1"/>
  <c r="J36" i="19" s="1"/>
  <c r="K36" i="19" s="1"/>
  <c r="L36" i="19" s="1"/>
  <c r="M36" i="19" s="1"/>
  <c r="N36" i="19" s="1"/>
  <c r="O36" i="19" s="1"/>
  <c r="P36" i="19" s="1"/>
  <c r="Q36" i="19" s="1"/>
  <c r="F35" i="19"/>
  <c r="G35" i="19" s="1"/>
  <c r="H35" i="19" s="1"/>
  <c r="I35" i="19" s="1"/>
  <c r="J35" i="19" s="1"/>
  <c r="K35" i="19" s="1"/>
  <c r="L35" i="19" s="1"/>
  <c r="M35" i="19" s="1"/>
  <c r="N35" i="19" s="1"/>
  <c r="O35" i="19" s="1"/>
  <c r="P35" i="19" s="1"/>
  <c r="Q35" i="19" s="1"/>
  <c r="F33" i="19"/>
  <c r="G33" i="19" s="1"/>
  <c r="H33" i="19" s="1"/>
  <c r="I33" i="19" s="1"/>
  <c r="J33" i="19" s="1"/>
  <c r="K33" i="19" s="1"/>
  <c r="L33" i="19" s="1"/>
  <c r="M33" i="19" s="1"/>
  <c r="N33" i="19" s="1"/>
  <c r="O33" i="19" s="1"/>
  <c r="P33" i="19" s="1"/>
  <c r="Q33" i="19" s="1"/>
  <c r="F32" i="19"/>
  <c r="G32" i="19" s="1"/>
  <c r="H32" i="19" s="1"/>
  <c r="I32" i="19" s="1"/>
  <c r="J32" i="19" s="1"/>
  <c r="K32" i="19" s="1"/>
  <c r="L32" i="19" s="1"/>
  <c r="M32" i="19" s="1"/>
  <c r="N32" i="19" s="1"/>
  <c r="O32" i="19" s="1"/>
  <c r="P32" i="19" s="1"/>
  <c r="Q32" i="19" s="1"/>
  <c r="F24" i="19"/>
  <c r="G24" i="19" s="1"/>
  <c r="H24" i="19" s="1"/>
  <c r="I24" i="19" s="1"/>
  <c r="J24" i="19" s="1"/>
  <c r="K24" i="19" s="1"/>
  <c r="L24" i="19" s="1"/>
  <c r="M24" i="19" s="1"/>
  <c r="N24" i="19" s="1"/>
  <c r="O24" i="19" s="1"/>
  <c r="P24" i="19" s="1"/>
  <c r="Q24" i="19" s="1"/>
  <c r="F51" i="17"/>
  <c r="G51" i="17" s="1"/>
  <c r="H51" i="17" s="1"/>
  <c r="I51" i="17" s="1"/>
  <c r="J51" i="17" s="1"/>
  <c r="K51" i="17" s="1"/>
  <c r="L51" i="17" s="1"/>
  <c r="M51" i="17" s="1"/>
  <c r="N51" i="17" s="1"/>
  <c r="O51" i="17" s="1"/>
  <c r="P51" i="17" s="1"/>
  <c r="Q51" i="17" s="1"/>
  <c r="F50" i="17"/>
  <c r="G50" i="17" s="1"/>
  <c r="H50" i="17" s="1"/>
  <c r="I50" i="17" s="1"/>
  <c r="J50" i="17" s="1"/>
  <c r="K50" i="17" s="1"/>
  <c r="L50" i="17" s="1"/>
  <c r="M50" i="17" s="1"/>
  <c r="N50" i="17" s="1"/>
  <c r="O50" i="17" s="1"/>
  <c r="P50" i="17" s="1"/>
  <c r="Q50" i="17" s="1"/>
  <c r="F48" i="17"/>
  <c r="G48" i="17" s="1"/>
  <c r="F47" i="17"/>
  <c r="G47" i="17" s="1"/>
  <c r="H47" i="17" s="1"/>
  <c r="I47" i="17" s="1"/>
  <c r="F43" i="17"/>
  <c r="F42" i="17"/>
  <c r="F38" i="17"/>
  <c r="G38" i="17" s="1"/>
  <c r="H38" i="17" s="1"/>
  <c r="I38" i="17" s="1"/>
  <c r="J38" i="17" s="1"/>
  <c r="K38" i="17" s="1"/>
  <c r="L38" i="17" s="1"/>
  <c r="M38" i="17" s="1"/>
  <c r="N38" i="17" s="1"/>
  <c r="O38" i="17" s="1"/>
  <c r="P38" i="17" s="1"/>
  <c r="Q38" i="17" s="1"/>
  <c r="F37" i="17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B13" i="20"/>
  <c r="G34" i="20" l="1"/>
  <c r="F41" i="20"/>
  <c r="N41" i="20"/>
  <c r="G42" i="17"/>
  <c r="H42" i="17" s="1"/>
  <c r="I42" i="17" s="1"/>
  <c r="J42" i="17" s="1"/>
  <c r="K42" i="17" s="1"/>
  <c r="L42" i="17" s="1"/>
  <c r="M42" i="17" s="1"/>
  <c r="N42" i="17" s="1"/>
  <c r="O42" i="17" s="1"/>
  <c r="P42" i="17" s="1"/>
  <c r="Q42" i="17" s="1"/>
  <c r="F34" i="20"/>
  <c r="G43" i="17"/>
  <c r="H43" i="17" s="1"/>
  <c r="I43" i="17" s="1"/>
  <c r="J43" i="17" s="1"/>
  <c r="K43" i="17" s="1"/>
  <c r="L43" i="17" s="1"/>
  <c r="M43" i="17" s="1"/>
  <c r="N43" i="17" s="1"/>
  <c r="O43" i="17" s="1"/>
  <c r="P43" i="17" s="1"/>
  <c r="Q43" i="17" s="1"/>
  <c r="F38" i="19"/>
  <c r="E34" i="20"/>
  <c r="E41" i="20"/>
  <c r="H41" i="20"/>
  <c r="L41" i="20"/>
  <c r="P41" i="20"/>
  <c r="J49" i="17"/>
  <c r="E44" i="20"/>
  <c r="I18" i="20"/>
  <c r="H17" i="20"/>
  <c r="I18" i="17"/>
  <c r="H17" i="17"/>
  <c r="I16" i="19"/>
  <c r="I15" i="19" s="1"/>
  <c r="J18" i="19"/>
  <c r="G45" i="20"/>
  <c r="F44" i="20"/>
  <c r="F49" i="17"/>
  <c r="F41" i="19"/>
  <c r="Q49" i="17"/>
  <c r="N49" i="17"/>
  <c r="F44" i="19"/>
  <c r="M49" i="17"/>
  <c r="I41" i="20"/>
  <c r="M41" i="20"/>
  <c r="G15" i="19"/>
  <c r="F15" i="19"/>
  <c r="H15" i="19"/>
  <c r="H36" i="20"/>
  <c r="I49" i="17"/>
  <c r="H49" i="17"/>
  <c r="L49" i="17"/>
  <c r="P49" i="17"/>
  <c r="G49" i="17"/>
  <c r="K49" i="17"/>
  <c r="O49" i="17"/>
  <c r="G46" i="17"/>
  <c r="F46" i="17"/>
  <c r="H48" i="17"/>
  <c r="I48" i="17" s="1"/>
  <c r="J48" i="17" s="1"/>
  <c r="K48" i="17" s="1"/>
  <c r="L48" i="17" s="1"/>
  <c r="M48" i="17" s="1"/>
  <c r="N48" i="17" s="1"/>
  <c r="O48" i="17" s="1"/>
  <c r="P48" i="17" s="1"/>
  <c r="Q48" i="17" s="1"/>
  <c r="G44" i="19"/>
  <c r="G39" i="19"/>
  <c r="I43" i="19"/>
  <c r="H41" i="19"/>
  <c r="G41" i="19"/>
  <c r="G48" i="19"/>
  <c r="G47" i="19" s="1"/>
  <c r="H49" i="19"/>
  <c r="F48" i="19"/>
  <c r="F47" i="19" s="1"/>
  <c r="J45" i="19"/>
  <c r="I44" i="19"/>
  <c r="H44" i="19"/>
  <c r="J47" i="17"/>
  <c r="G16" i="17"/>
  <c r="F37" i="19" l="1"/>
  <c r="D18" i="20"/>
  <c r="E18" i="17"/>
  <c r="H46" i="17"/>
  <c r="I46" i="17"/>
  <c r="J18" i="20"/>
  <c r="I17" i="20"/>
  <c r="I17" i="17"/>
  <c r="J18" i="17"/>
  <c r="K18" i="19"/>
  <c r="J16" i="19"/>
  <c r="J15" i="19" s="1"/>
  <c r="F16" i="20"/>
  <c r="H45" i="20"/>
  <c r="G44" i="20"/>
  <c r="F16" i="17"/>
  <c r="I36" i="20"/>
  <c r="H34" i="20"/>
  <c r="G38" i="19"/>
  <c r="G37" i="19" s="1"/>
  <c r="H39" i="19"/>
  <c r="J43" i="19"/>
  <c r="I41" i="19"/>
  <c r="I49" i="19"/>
  <c r="H48" i="19"/>
  <c r="H47" i="19" s="1"/>
  <c r="K45" i="19"/>
  <c r="J44" i="19"/>
  <c r="K47" i="17"/>
  <c r="J46" i="17"/>
  <c r="H16" i="17"/>
  <c r="F28" i="19"/>
  <c r="G9" i="20"/>
  <c r="H9" i="20"/>
  <c r="I9" i="20"/>
  <c r="J9" i="20"/>
  <c r="K9" i="20"/>
  <c r="L9" i="20"/>
  <c r="M9" i="20"/>
  <c r="N9" i="20"/>
  <c r="O9" i="20"/>
  <c r="P9" i="20"/>
  <c r="F9" i="20"/>
  <c r="Q8" i="19"/>
  <c r="P8" i="19"/>
  <c r="O8" i="19"/>
  <c r="N8" i="19"/>
  <c r="M8" i="19"/>
  <c r="L8" i="19"/>
  <c r="K8" i="19"/>
  <c r="J8" i="19"/>
  <c r="I8" i="19"/>
  <c r="H8" i="19"/>
  <c r="G8" i="19"/>
  <c r="Q10" i="17"/>
  <c r="P10" i="17"/>
  <c r="O10" i="17"/>
  <c r="N10" i="17"/>
  <c r="M10" i="17"/>
  <c r="L10" i="17"/>
  <c r="K10" i="17"/>
  <c r="J10" i="17"/>
  <c r="I10" i="17"/>
  <c r="H10" i="17"/>
  <c r="G10" i="17"/>
  <c r="F36" i="17" l="1"/>
  <c r="G28" i="19"/>
  <c r="H28" i="19" s="1"/>
  <c r="I28" i="19" s="1"/>
  <c r="J28" i="19" s="1"/>
  <c r="K28" i="19" s="1"/>
  <c r="L28" i="19" s="1"/>
  <c r="M28" i="19" s="1"/>
  <c r="N28" i="19" s="1"/>
  <c r="O28" i="19" s="1"/>
  <c r="P28" i="19" s="1"/>
  <c r="Q28" i="19" s="1"/>
  <c r="K18" i="20"/>
  <c r="J17" i="20"/>
  <c r="J17" i="17"/>
  <c r="K18" i="17"/>
  <c r="L18" i="19"/>
  <c r="K16" i="19"/>
  <c r="K15" i="19" s="1"/>
  <c r="G16" i="20"/>
  <c r="I45" i="20"/>
  <c r="H44" i="20"/>
  <c r="J36" i="20"/>
  <c r="I34" i="20"/>
  <c r="H38" i="19"/>
  <c r="H37" i="19" s="1"/>
  <c r="I39" i="19"/>
  <c r="K43" i="19"/>
  <c r="J41" i="19"/>
  <c r="I48" i="19"/>
  <c r="I47" i="19" s="1"/>
  <c r="J49" i="19"/>
  <c r="L45" i="19"/>
  <c r="K44" i="19"/>
  <c r="K46" i="17"/>
  <c r="L47" i="17"/>
  <c r="I16" i="17"/>
  <c r="O56" i="17"/>
  <c r="O55" i="17" s="1"/>
  <c r="G56" i="17"/>
  <c r="G55" i="17" s="1"/>
  <c r="I56" i="17"/>
  <c r="I55" i="17" s="1"/>
  <c r="M56" i="17"/>
  <c r="M55" i="17" s="1"/>
  <c r="Q56" i="17"/>
  <c r="Q55" i="17" s="1"/>
  <c r="F56" i="17"/>
  <c r="F55" i="17" s="1"/>
  <c r="J56" i="17"/>
  <c r="J55" i="17" s="1"/>
  <c r="N56" i="17"/>
  <c r="N55" i="17" s="1"/>
  <c r="K56" i="17"/>
  <c r="K55" i="17" s="1"/>
  <c r="H56" i="17"/>
  <c r="H55" i="17" s="1"/>
  <c r="L56" i="17"/>
  <c r="L55" i="17" s="1"/>
  <c r="P56" i="17"/>
  <c r="P55" i="17" s="1"/>
  <c r="H52" i="17"/>
  <c r="K52" i="17"/>
  <c r="F52" i="17"/>
  <c r="P52" i="17"/>
  <c r="Q52" i="17"/>
  <c r="I52" i="17"/>
  <c r="J52" i="17"/>
  <c r="M52" i="17"/>
  <c r="O52" i="17"/>
  <c r="L18" i="20" l="1"/>
  <c r="K17" i="20"/>
  <c r="L18" i="17"/>
  <c r="K17" i="17"/>
  <c r="M18" i="19"/>
  <c r="L16" i="19"/>
  <c r="L15" i="19" s="1"/>
  <c r="H16" i="20"/>
  <c r="I44" i="20"/>
  <c r="J45" i="20"/>
  <c r="K36" i="20"/>
  <c r="J34" i="20"/>
  <c r="J39" i="19"/>
  <c r="I38" i="19"/>
  <c r="I37" i="19" s="1"/>
  <c r="L43" i="19"/>
  <c r="K41" i="19"/>
  <c r="J48" i="19"/>
  <c r="J47" i="19" s="1"/>
  <c r="K49" i="19"/>
  <c r="M45" i="19"/>
  <c r="L44" i="19"/>
  <c r="L46" i="17"/>
  <c r="M47" i="17"/>
  <c r="J16" i="17"/>
  <c r="L52" i="17"/>
  <c r="N52" i="17"/>
  <c r="G52" i="17"/>
  <c r="M18" i="20" l="1"/>
  <c r="L17" i="20"/>
  <c r="L17" i="17"/>
  <c r="M18" i="17"/>
  <c r="M16" i="19"/>
  <c r="M15" i="19" s="1"/>
  <c r="N18" i="19"/>
  <c r="I16" i="20"/>
  <c r="K45" i="20"/>
  <c r="J44" i="20"/>
  <c r="K34" i="20"/>
  <c r="L36" i="20"/>
  <c r="K39" i="19"/>
  <c r="J38" i="19"/>
  <c r="J37" i="19" s="1"/>
  <c r="M43" i="19"/>
  <c r="L41" i="19"/>
  <c r="L49" i="19"/>
  <c r="K48" i="19"/>
  <c r="K47" i="19" s="1"/>
  <c r="N45" i="19"/>
  <c r="M44" i="19"/>
  <c r="M46" i="17"/>
  <c r="N47" i="17"/>
  <c r="K16" i="17"/>
  <c r="N18" i="20" l="1"/>
  <c r="M17" i="20"/>
  <c r="N18" i="17"/>
  <c r="M17" i="17"/>
  <c r="O18" i="19"/>
  <c r="N16" i="19"/>
  <c r="N15" i="19" s="1"/>
  <c r="J16" i="20"/>
  <c r="K44" i="20"/>
  <c r="L45" i="20"/>
  <c r="M36" i="20"/>
  <c r="L34" i="20"/>
  <c r="L39" i="19"/>
  <c r="K38" i="19"/>
  <c r="K37" i="19" s="1"/>
  <c r="N43" i="19"/>
  <c r="M41" i="19"/>
  <c r="L48" i="19"/>
  <c r="L47" i="19" s="1"/>
  <c r="M49" i="19"/>
  <c r="N44" i="19"/>
  <c r="O45" i="19"/>
  <c r="O47" i="17"/>
  <c r="N46" i="17"/>
  <c r="L16" i="17"/>
  <c r="F26" i="19"/>
  <c r="E27" i="20"/>
  <c r="E23" i="20"/>
  <c r="F32" i="17" l="1"/>
  <c r="G32" i="17" s="1"/>
  <c r="H32" i="17" s="1"/>
  <c r="I32" i="17" s="1"/>
  <c r="J32" i="17" s="1"/>
  <c r="K32" i="17" s="1"/>
  <c r="L32" i="17" s="1"/>
  <c r="M32" i="17" s="1"/>
  <c r="N32" i="17" s="1"/>
  <c r="O32" i="17" s="1"/>
  <c r="P32" i="17" s="1"/>
  <c r="Q32" i="17" s="1"/>
  <c r="G36" i="17"/>
  <c r="H36" i="17" s="1"/>
  <c r="I36" i="17" s="1"/>
  <c r="J36" i="17" s="1"/>
  <c r="K36" i="17" s="1"/>
  <c r="L36" i="17" s="1"/>
  <c r="M36" i="17" s="1"/>
  <c r="N36" i="17" s="1"/>
  <c r="O36" i="17" s="1"/>
  <c r="P36" i="17" s="1"/>
  <c r="Q36" i="17" s="1"/>
  <c r="F23" i="17"/>
  <c r="G23" i="17" s="1"/>
  <c r="H23" i="17" s="1"/>
  <c r="I23" i="17" s="1"/>
  <c r="J23" i="17" s="1"/>
  <c r="K23" i="17" s="1"/>
  <c r="L23" i="17" s="1"/>
  <c r="M23" i="17" s="1"/>
  <c r="N23" i="17" s="1"/>
  <c r="O23" i="17" s="1"/>
  <c r="P23" i="17" s="1"/>
  <c r="Q23" i="17" s="1"/>
  <c r="G26" i="19"/>
  <c r="H26" i="19" s="1"/>
  <c r="I26" i="19" s="1"/>
  <c r="J26" i="19" s="1"/>
  <c r="K26" i="19" s="1"/>
  <c r="L26" i="19" s="1"/>
  <c r="M26" i="19" s="1"/>
  <c r="N26" i="19" s="1"/>
  <c r="O26" i="19" s="1"/>
  <c r="P26" i="19" s="1"/>
  <c r="Q26" i="19" s="1"/>
  <c r="F23" i="20"/>
  <c r="G23" i="20" s="1"/>
  <c r="H23" i="20" s="1"/>
  <c r="I23" i="20" s="1"/>
  <c r="J23" i="20" s="1"/>
  <c r="K23" i="20" s="1"/>
  <c r="L23" i="20" s="1"/>
  <c r="M23" i="20" s="1"/>
  <c r="N23" i="20" s="1"/>
  <c r="O23" i="20" s="1"/>
  <c r="P23" i="20" s="1"/>
  <c r="F27" i="20"/>
  <c r="G27" i="20" s="1"/>
  <c r="H27" i="20" s="1"/>
  <c r="I27" i="20" s="1"/>
  <c r="J27" i="20" s="1"/>
  <c r="K27" i="20" s="1"/>
  <c r="L27" i="20" s="1"/>
  <c r="M27" i="20" s="1"/>
  <c r="N27" i="20" s="1"/>
  <c r="O27" i="20" s="1"/>
  <c r="P27" i="20" s="1"/>
  <c r="F29" i="17"/>
  <c r="G29" i="17" s="1"/>
  <c r="H29" i="17" s="1"/>
  <c r="I29" i="17" s="1"/>
  <c r="J29" i="17" s="1"/>
  <c r="K29" i="17" s="1"/>
  <c r="L29" i="17" s="1"/>
  <c r="M29" i="17" s="1"/>
  <c r="N29" i="17" s="1"/>
  <c r="O29" i="17" s="1"/>
  <c r="P29" i="17" s="1"/>
  <c r="Q29" i="17" s="1"/>
  <c r="F26" i="17"/>
  <c r="G26" i="17" s="1"/>
  <c r="H26" i="17" s="1"/>
  <c r="I26" i="17" s="1"/>
  <c r="J26" i="17" s="1"/>
  <c r="K26" i="17" s="1"/>
  <c r="L26" i="17" s="1"/>
  <c r="M26" i="17" s="1"/>
  <c r="N26" i="17" s="1"/>
  <c r="O26" i="17" s="1"/>
  <c r="P26" i="17" s="1"/>
  <c r="Q26" i="17" s="1"/>
  <c r="E29" i="20"/>
  <c r="F29" i="20" s="1"/>
  <c r="G29" i="20" s="1"/>
  <c r="H29" i="20" s="1"/>
  <c r="I29" i="20" s="1"/>
  <c r="J29" i="20" s="1"/>
  <c r="K29" i="20" s="1"/>
  <c r="L29" i="20" s="1"/>
  <c r="M29" i="20" s="1"/>
  <c r="N29" i="20" s="1"/>
  <c r="O29" i="20" s="1"/>
  <c r="P29" i="20" s="1"/>
  <c r="O18" i="20"/>
  <c r="N17" i="20"/>
  <c r="F22" i="19"/>
  <c r="N17" i="17"/>
  <c r="O18" i="17"/>
  <c r="P18" i="19"/>
  <c r="P16" i="19" s="1"/>
  <c r="O16" i="19"/>
  <c r="O15" i="19" s="1"/>
  <c r="K16" i="20"/>
  <c r="H25" i="20"/>
  <c r="I25" i="20" s="1"/>
  <c r="J25" i="20" s="1"/>
  <c r="K25" i="20" s="1"/>
  <c r="L25" i="20" s="1"/>
  <c r="M25" i="20" s="1"/>
  <c r="N25" i="20" s="1"/>
  <c r="O25" i="20" s="1"/>
  <c r="P25" i="20" s="1"/>
  <c r="L44" i="20"/>
  <c r="M45" i="20"/>
  <c r="F41" i="17"/>
  <c r="I37" i="20"/>
  <c r="H37" i="20"/>
  <c r="L37" i="20"/>
  <c r="P37" i="20"/>
  <c r="G37" i="20"/>
  <c r="K37" i="20"/>
  <c r="O37" i="20"/>
  <c r="F37" i="20"/>
  <c r="J37" i="20"/>
  <c r="N37" i="20"/>
  <c r="M37" i="20"/>
  <c r="F34" i="19"/>
  <c r="M34" i="20"/>
  <c r="N36" i="20"/>
  <c r="F31" i="19"/>
  <c r="G31" i="19" s="1"/>
  <c r="H31" i="19" s="1"/>
  <c r="I31" i="19" s="1"/>
  <c r="J31" i="19" s="1"/>
  <c r="K31" i="19" s="1"/>
  <c r="L31" i="19" s="1"/>
  <c r="M31" i="19" s="1"/>
  <c r="N31" i="19" s="1"/>
  <c r="O31" i="19" s="1"/>
  <c r="P31" i="19" s="1"/>
  <c r="Q31" i="19" s="1"/>
  <c r="M39" i="19"/>
  <c r="L38" i="19"/>
  <c r="L37" i="19" s="1"/>
  <c r="O43" i="19"/>
  <c r="N41" i="19"/>
  <c r="M48" i="19"/>
  <c r="M47" i="19" s="1"/>
  <c r="N49" i="19"/>
  <c r="O44" i="19"/>
  <c r="P45" i="19"/>
  <c r="O46" i="17"/>
  <c r="O45" i="17" s="1"/>
  <c r="P47" i="17"/>
  <c r="M16" i="17"/>
  <c r="E37" i="20"/>
  <c r="N51" i="20"/>
  <c r="N50" i="20" s="1"/>
  <c r="J51" i="20"/>
  <c r="J50" i="20" s="1"/>
  <c r="F51" i="20"/>
  <c r="F50" i="20" s="1"/>
  <c r="O51" i="20"/>
  <c r="O50" i="20" s="1"/>
  <c r="K51" i="20"/>
  <c r="K50" i="20" s="1"/>
  <c r="G51" i="20"/>
  <c r="G50" i="20" s="1"/>
  <c r="P51" i="20"/>
  <c r="P50" i="20" s="1"/>
  <c r="L51" i="20"/>
  <c r="L50" i="20" s="1"/>
  <c r="H51" i="20"/>
  <c r="H50" i="20" s="1"/>
  <c r="M51" i="20"/>
  <c r="M50" i="20" s="1"/>
  <c r="I51" i="20"/>
  <c r="I50" i="20" s="1"/>
  <c r="E51" i="20"/>
  <c r="E50" i="20" s="1"/>
  <c r="N47" i="20"/>
  <c r="J47" i="20"/>
  <c r="E47" i="20"/>
  <c r="O47" i="20"/>
  <c r="K47" i="20"/>
  <c r="G47" i="20"/>
  <c r="P47" i="20"/>
  <c r="L47" i="20"/>
  <c r="H47" i="20"/>
  <c r="F47" i="20"/>
  <c r="M47" i="20"/>
  <c r="I47" i="20"/>
  <c r="P14" i="19"/>
  <c r="L14" i="19"/>
  <c r="H14" i="19"/>
  <c r="Q14" i="19"/>
  <c r="M14" i="19"/>
  <c r="I14" i="19"/>
  <c r="N14" i="19"/>
  <c r="J14" i="19"/>
  <c r="G14" i="19"/>
  <c r="O14" i="19"/>
  <c r="K14" i="19"/>
  <c r="M45" i="17"/>
  <c r="J45" i="17"/>
  <c r="E21" i="20" l="1"/>
  <c r="E13" i="20" s="1"/>
  <c r="F21" i="20"/>
  <c r="F13" i="20" s="1"/>
  <c r="G22" i="19"/>
  <c r="H22" i="19" s="1"/>
  <c r="I22" i="19" s="1"/>
  <c r="J22" i="19" s="1"/>
  <c r="K22" i="19" s="1"/>
  <c r="L22" i="19" s="1"/>
  <c r="M22" i="19" s="1"/>
  <c r="N22" i="19" s="1"/>
  <c r="O22" i="19" s="1"/>
  <c r="P22" i="19" s="1"/>
  <c r="Q22" i="19" s="1"/>
  <c r="M21" i="20"/>
  <c r="O17" i="20"/>
  <c r="P18" i="20"/>
  <c r="P18" i="17"/>
  <c r="O17" i="17"/>
  <c r="L16" i="20"/>
  <c r="M44" i="20"/>
  <c r="N45" i="20"/>
  <c r="I21" i="20"/>
  <c r="I13" i="20" s="1"/>
  <c r="J21" i="20"/>
  <c r="J13" i="20" s="1"/>
  <c r="G21" i="20"/>
  <c r="G13" i="20" s="1"/>
  <c r="H21" i="20"/>
  <c r="H13" i="20" s="1"/>
  <c r="K21" i="20"/>
  <c r="K13" i="20" s="1"/>
  <c r="L21" i="20"/>
  <c r="F21" i="17"/>
  <c r="F14" i="17" s="1"/>
  <c r="G41" i="17"/>
  <c r="G34" i="19"/>
  <c r="F20" i="19"/>
  <c r="F13" i="19" s="1"/>
  <c r="F12" i="19" s="1"/>
  <c r="F11" i="19" s="1"/>
  <c r="N34" i="20"/>
  <c r="N21" i="20" s="1"/>
  <c r="O36" i="20"/>
  <c r="N39" i="19"/>
  <c r="M38" i="19"/>
  <c r="M37" i="19" s="1"/>
  <c r="P43" i="19"/>
  <c r="O41" i="19"/>
  <c r="N48" i="19"/>
  <c r="N47" i="19" s="1"/>
  <c r="O49" i="19"/>
  <c r="Q45" i="19"/>
  <c r="Q44" i="19" s="1"/>
  <c r="P44" i="19"/>
  <c r="P15" i="19"/>
  <c r="Q18" i="19"/>
  <c r="P46" i="17"/>
  <c r="P45" i="17" s="1"/>
  <c r="Q47" i="17"/>
  <c r="N16" i="17"/>
  <c r="F45" i="17"/>
  <c r="L40" i="20"/>
  <c r="H40" i="20"/>
  <c r="M40" i="20"/>
  <c r="I40" i="20"/>
  <c r="F40" i="20"/>
  <c r="P40" i="20"/>
  <c r="N40" i="20"/>
  <c r="J40" i="20"/>
  <c r="O40" i="20"/>
  <c r="K40" i="20"/>
  <c r="G40" i="20"/>
  <c r="E40" i="20"/>
  <c r="I45" i="17"/>
  <c r="L45" i="17"/>
  <c r="K45" i="17"/>
  <c r="H45" i="17"/>
  <c r="G45" i="17"/>
  <c r="N45" i="17"/>
  <c r="F12" i="20" l="1"/>
  <c r="F11" i="20" s="1"/>
  <c r="Q46" i="17"/>
  <c r="Q45" i="17" s="1"/>
  <c r="G12" i="20"/>
  <c r="G11" i="20" s="1"/>
  <c r="Q16" i="19"/>
  <c r="Q15" i="19" s="1"/>
  <c r="P17" i="17"/>
  <c r="Q17" i="17" s="1"/>
  <c r="Q16" i="17" s="1"/>
  <c r="Q18" i="17"/>
  <c r="M16" i="20"/>
  <c r="M13" i="20" s="1"/>
  <c r="M12" i="20" s="1"/>
  <c r="M11" i="20" s="1"/>
  <c r="L13" i="20"/>
  <c r="L12" i="20" s="1"/>
  <c r="L11" i="20" s="1"/>
  <c r="N44" i="20"/>
  <c r="O45" i="20"/>
  <c r="H12" i="20"/>
  <c r="H11" i="20" s="1"/>
  <c r="E12" i="20"/>
  <c r="E11" i="20" s="1"/>
  <c r="F13" i="17"/>
  <c r="F12" i="17" s="1"/>
  <c r="I12" i="20"/>
  <c r="I11" i="20" s="1"/>
  <c r="K12" i="20"/>
  <c r="K11" i="20" s="1"/>
  <c r="J12" i="20"/>
  <c r="J11" i="20" s="1"/>
  <c r="H41" i="17"/>
  <c r="G21" i="17"/>
  <c r="G14" i="17" s="1"/>
  <c r="G13" i="17" s="1"/>
  <c r="G12" i="17" s="1"/>
  <c r="H34" i="19"/>
  <c r="G20" i="19"/>
  <c r="G13" i="19" s="1"/>
  <c r="G12" i="19" s="1"/>
  <c r="G11" i="19" s="1"/>
  <c r="O34" i="20"/>
  <c r="O21" i="20" s="1"/>
  <c r="P36" i="20"/>
  <c r="P34" i="20" s="1"/>
  <c r="P21" i="20" s="1"/>
  <c r="O39" i="19"/>
  <c r="N38" i="19"/>
  <c r="N37" i="19" s="1"/>
  <c r="Q43" i="19"/>
  <c r="P41" i="19"/>
  <c r="P49" i="19"/>
  <c r="O48" i="19"/>
  <c r="O47" i="19" s="1"/>
  <c r="Q41" i="19" l="1"/>
  <c r="N16" i="20"/>
  <c r="N13" i="20" s="1"/>
  <c r="N12" i="20" s="1"/>
  <c r="N11" i="20" s="1"/>
  <c r="O44" i="20"/>
  <c r="P45" i="20"/>
  <c r="I41" i="17"/>
  <c r="H21" i="17"/>
  <c r="H14" i="17" s="1"/>
  <c r="H13" i="17" s="1"/>
  <c r="H12" i="17" s="1"/>
  <c r="I34" i="19"/>
  <c r="H20" i="19"/>
  <c r="H13" i="19" s="1"/>
  <c r="H12" i="19" s="1"/>
  <c r="H11" i="19" s="1"/>
  <c r="O16" i="17"/>
  <c r="P39" i="19"/>
  <c r="O38" i="19"/>
  <c r="O37" i="19" s="1"/>
  <c r="Q49" i="19"/>
  <c r="Q48" i="19" s="1"/>
  <c r="Q47" i="19" s="1"/>
  <c r="P48" i="19"/>
  <c r="P47" i="19" s="1"/>
  <c r="P16" i="17"/>
  <c r="P44" i="20" l="1"/>
  <c r="O16" i="20"/>
  <c r="O13" i="20" s="1"/>
  <c r="O12" i="20" s="1"/>
  <c r="O11" i="20" s="1"/>
  <c r="P19" i="20"/>
  <c r="J41" i="17"/>
  <c r="I21" i="17"/>
  <c r="I14" i="17" s="1"/>
  <c r="I13" i="17" s="1"/>
  <c r="I12" i="17" s="1"/>
  <c r="J34" i="19"/>
  <c r="I20" i="19"/>
  <c r="I13" i="19" s="1"/>
  <c r="I12" i="19" s="1"/>
  <c r="I11" i="19" s="1"/>
  <c r="Q39" i="19"/>
  <c r="P38" i="19"/>
  <c r="P37" i="19" s="1"/>
  <c r="Q38" i="19" l="1"/>
  <c r="Q37" i="19" s="1"/>
  <c r="P17" i="20"/>
  <c r="P16" i="20" s="1"/>
  <c r="P13" i="20" s="1"/>
  <c r="P12" i="20" s="1"/>
  <c r="P11" i="20" s="1"/>
  <c r="J21" i="17"/>
  <c r="J14" i="17" s="1"/>
  <c r="J13" i="17" s="1"/>
  <c r="J12" i="17" s="1"/>
  <c r="K41" i="17"/>
  <c r="K34" i="19"/>
  <c r="J20" i="19"/>
  <c r="J13" i="19" s="1"/>
  <c r="J12" i="19" s="1"/>
  <c r="J11" i="19" s="1"/>
  <c r="L41" i="17" l="1"/>
  <c r="K21" i="17"/>
  <c r="K14" i="17" s="1"/>
  <c r="K13" i="17" s="1"/>
  <c r="K12" i="17" s="1"/>
  <c r="L34" i="19"/>
  <c r="K20" i="19"/>
  <c r="K13" i="19" s="1"/>
  <c r="K12" i="19" s="1"/>
  <c r="K11" i="19" s="1"/>
  <c r="L21" i="17" l="1"/>
  <c r="L14" i="17" s="1"/>
  <c r="L13" i="17" s="1"/>
  <c r="L12" i="17" s="1"/>
  <c r="M41" i="17"/>
  <c r="M34" i="19"/>
  <c r="L20" i="19"/>
  <c r="L13" i="19" s="1"/>
  <c r="L12" i="19" s="1"/>
  <c r="L11" i="19" s="1"/>
  <c r="N41" i="17" l="1"/>
  <c r="M21" i="17"/>
  <c r="M14" i="17" s="1"/>
  <c r="M13" i="17" s="1"/>
  <c r="M12" i="17" s="1"/>
  <c r="N34" i="19"/>
  <c r="M20" i="19"/>
  <c r="M13" i="19" s="1"/>
  <c r="M12" i="19" s="1"/>
  <c r="M11" i="19" s="1"/>
  <c r="N21" i="17" l="1"/>
  <c r="N14" i="17" s="1"/>
  <c r="N13" i="17" s="1"/>
  <c r="N12" i="17" s="1"/>
  <c r="O41" i="17"/>
  <c r="O34" i="19"/>
  <c r="N20" i="19"/>
  <c r="N13" i="19" s="1"/>
  <c r="N12" i="19" s="1"/>
  <c r="N11" i="19" s="1"/>
  <c r="P41" i="17" l="1"/>
  <c r="O21" i="17"/>
  <c r="O14" i="17" s="1"/>
  <c r="O13" i="17" s="1"/>
  <c r="O12" i="17" s="1"/>
  <c r="P34" i="19"/>
  <c r="O20" i="19"/>
  <c r="O13" i="19" s="1"/>
  <c r="O12" i="19" s="1"/>
  <c r="O11" i="19" s="1"/>
  <c r="P21" i="17" l="1"/>
  <c r="P14" i="17" s="1"/>
  <c r="P13" i="17" s="1"/>
  <c r="P12" i="17" s="1"/>
  <c r="Q41" i="17"/>
  <c r="Q21" i="17" s="1"/>
  <c r="Q14" i="17" s="1"/>
  <c r="Q13" i="17" s="1"/>
  <c r="Q12" i="17" s="1"/>
  <c r="Q34" i="19"/>
  <c r="Q20" i="19" s="1"/>
  <c r="Q13" i="19" s="1"/>
  <c r="Q12" i="19" s="1"/>
  <c r="Q11" i="19" s="1"/>
  <c r="P20" i="19"/>
  <c r="P13" i="19" s="1"/>
  <c r="P12" i="19" s="1"/>
  <c r="P11" i="19" s="1"/>
</calcChain>
</file>

<file path=xl/sharedStrings.xml><?xml version="1.0" encoding="utf-8"?>
<sst xmlns="http://schemas.openxmlformats.org/spreadsheetml/2006/main" count="250" uniqueCount="93">
  <si>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</si>
  <si>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</si>
  <si>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</si>
  <si>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</si>
  <si>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</si>
  <si>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</si>
  <si>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</si>
  <si>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</si>
  <si>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</si>
  <si>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</si>
  <si>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</si>
  <si>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</si>
  <si>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Venta de Bienes</t>
  </si>
  <si>
    <t>Venta de Servicios</t>
  </si>
  <si>
    <t>Venta de Inversiones</t>
  </si>
  <si>
    <t>Ingresos Diversos</t>
  </si>
  <si>
    <t xml:space="preserve">Corrientes </t>
  </si>
  <si>
    <t>Operación</t>
  </si>
  <si>
    <t>Intereses de la deuda</t>
  </si>
  <si>
    <t>Capital</t>
  </si>
  <si>
    <t>Amortización deuda</t>
  </si>
  <si>
    <t>Colocación</t>
  </si>
  <si>
    <t>Amortización</t>
  </si>
  <si>
    <t>Operaciones Ajenas ( Netas )</t>
  </si>
  <si>
    <t>NOTA: El formato es indicativo no limitativo, por lo que en caso de requerir más espacios, las entidades deberán elaborarlo en la misma presentación y con las mismas características.</t>
  </si>
  <si>
    <t xml:space="preserve">         En caso de no contemplar todos los rubros señalados se pueden eliminar renglones sobrantes o inutilizados.</t>
  </si>
  <si>
    <t>SPF-C02</t>
  </si>
  <si>
    <t>Entidad</t>
  </si>
  <si>
    <t>Remanente local</t>
  </si>
  <si>
    <t>Remanente Federal</t>
  </si>
  <si>
    <t>SPF-C01</t>
  </si>
  <si>
    <t>SPF-01</t>
  </si>
  <si>
    <t>Remanente de ejercicios anteriores</t>
  </si>
  <si>
    <t xml:space="preserve">     Remanente local</t>
  </si>
  <si>
    <t xml:space="preserve">     Remanente Federal</t>
  </si>
  <si>
    <t>Gobierno del Distrito Federal</t>
  </si>
  <si>
    <t>Mensual</t>
  </si>
  <si>
    <t>Pesos</t>
  </si>
  <si>
    <t>Ingresos Ordinarios</t>
  </si>
  <si>
    <t>Ingresos Propios</t>
  </si>
  <si>
    <t>Transferencias del Gobierno Federal</t>
  </si>
  <si>
    <t>Ingresos Extraordinarios</t>
  </si>
  <si>
    <t>Financiamiento Neto</t>
  </si>
  <si>
    <t>Remanente de Ejercicios Anteriores</t>
  </si>
  <si>
    <t>Elaboró: _____________________________</t>
  </si>
  <si>
    <t>Nombre:</t>
  </si>
  <si>
    <t>Cargo:</t>
  </si>
  <si>
    <t>Transferencias del Gobierno del Distrito Federal</t>
  </si>
  <si>
    <t>Total</t>
  </si>
  <si>
    <t>Revisó: _________________________________</t>
  </si>
  <si>
    <t>Autorizó: ___________________________________</t>
  </si>
  <si>
    <t>Por erogaciones recuperables</t>
  </si>
  <si>
    <t>Por cuenta de terceros</t>
  </si>
  <si>
    <t>Aportaciones del GDF</t>
  </si>
  <si>
    <t>.</t>
  </si>
  <si>
    <t>-</t>
  </si>
  <si>
    <t>NO ELIMINAR</t>
  </si>
  <si>
    <t>Elaboró:</t>
  </si>
  <si>
    <t>Revisó:</t>
  </si>
  <si>
    <t>Autorizó:</t>
  </si>
  <si>
    <t>firma</t>
  </si>
  <si>
    <t>Ingresos Obtenidos Acumulados 2015</t>
  </si>
  <si>
    <t>Calendario Original Acumulado de Ingresos Propios 2015</t>
  </si>
  <si>
    <t>Calendario Modificado Acumulado de Ingresos 2015</t>
  </si>
  <si>
    <t>En caso de no contemplar todos los rubros señalados se pueden eliminar renglones sobrantes o inutilizados.</t>
  </si>
  <si>
    <t>NOTA: El formato es indicativo no limitativo, por lo que en caso de requerir más espacios, la Entidad deberá elaborarlo en la misma presentación y con las mismas características.</t>
  </si>
  <si>
    <t>CUOTAS Y APORTACIONES DE SEGURIDAD SOCIAL</t>
  </si>
  <si>
    <t>Otras Cuotas y aportaciones para la Seguridad Social</t>
  </si>
  <si>
    <t xml:space="preserve"> INGRESOS POR VENTA DE BIENES Y SERVICIOS</t>
  </si>
  <si>
    <t>Aportaciones Patronales*</t>
  </si>
  <si>
    <t>Otras Cuotas y Aportaciones *</t>
  </si>
  <si>
    <t>* Se deberá desglosar por concepto.</t>
  </si>
  <si>
    <t>Calendario de Ingresos 2016</t>
  </si>
  <si>
    <t>Pesos Sin Centavos</t>
  </si>
  <si>
    <t>ENE-DIC</t>
  </si>
  <si>
    <t>Aportaciones para el Fondo de Vivienda</t>
  </si>
  <si>
    <t>Aportaciones patronales del 5%</t>
  </si>
  <si>
    <t>Aportaciones patronales del 7%</t>
  </si>
  <si>
    <t>Aportaciones de derechohabientes 6.5%</t>
  </si>
  <si>
    <t>Rendimientos Financieros</t>
  </si>
  <si>
    <t>Amortización de Créditos Hipotecarios y Viv. Fin.</t>
  </si>
  <si>
    <t>Intereses Ganados por Préstamos</t>
  </si>
  <si>
    <t>Primas de Renovación</t>
  </si>
  <si>
    <t>Prima de Revolvencia</t>
  </si>
  <si>
    <t>Diversos</t>
  </si>
  <si>
    <t>Reserva Actuarial</t>
  </si>
  <si>
    <t>Remanentes de Ejercicios Anteriores</t>
  </si>
  <si>
    <t>Entidad:  12 PD PPCAJA DE PREVISIÓN DE LA POLICÍA PEVENTIVA DEL DISTRITO FEDERAL</t>
  </si>
  <si>
    <t>Nombre: C.P. BLANCA MARTÍNEZ TELLO</t>
  </si>
  <si>
    <t>Cargo: Subgerente de Planeación y Presupuesto</t>
  </si>
  <si>
    <t>Nombre: L.C. EMILIO ENRIQUE MANRIQUE OCHOA</t>
  </si>
  <si>
    <t>Cargo: Gerente de Finanzas e Informática</t>
  </si>
  <si>
    <r>
      <t>Cargo:</t>
    </r>
    <r>
      <rPr>
        <b/>
        <sz val="9"/>
        <rFont val="Gotham"/>
      </rPr>
      <t xml:space="preserve"> ENCARGADO PARA ATENDER LOS ASUNTOS RELATIVOS  A LA GERENCIA GENERAL POR DESIGNACIÓN DEL OFICIAL MAYOR DEL D.F., SEGÚN OFICIO OM/724/2015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</si>
</sst>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(#,##0.00\)"/>
    <numFmt numFmtId="165" formatCode="#,##0.00;[Red]#,##0.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name val="Arialf"/>
    </font>
    <font>
      <sz val="10"/>
      <name val="Verdana"/>
      <family val="2"/>
    </font>
    <font>
      <sz val="1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17"/>
      <name val="Verdana"/>
      <family val="2"/>
    </font>
    <font>
      <sz val="14"/>
      <name val="Verdana"/>
      <family val="2"/>
    </font>
    <font>
      <sz val="12"/>
      <name val="Gotham"/>
      <family val="3"/>
    </font>
    <font>
      <b/>
      <sz val="14"/>
      <name val="Gotham"/>
      <family val="3"/>
    </font>
    <font>
      <sz val="14"/>
      <name val="Gotham"/>
      <family val="3"/>
    </font>
    <font>
      <sz val="18"/>
      <name val="Gotham"/>
      <family val="3"/>
    </font>
    <font>
      <sz val="72"/>
      <color rgb="FFFFFF00"/>
      <name val="Gotham"/>
      <family val="3"/>
    </font>
    <font>
      <b/>
      <sz val="16"/>
      <name val="Gotham"/>
      <family val="3"/>
    </font>
    <font>
      <b/>
      <sz val="9"/>
      <name val="Gotham"/>
    </font>
  </fonts>
  <fills count="6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9"/>
      </top>
      <bottom style="double">
        <color indexed="9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auto="1"/>
      </top>
      <bottom/>
      <diagonal/>
    </border>
  </borders>
  <cellStyleXfs count="5">
    <xf numFmtId="0" fontId="0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6" fillId="0" borderId="0" xfId="0" applyFont="1" applyFill="1"/>
    <xf numFmtId="164" fontId="6" fillId="0" borderId="0" xfId="0" applyNumberFormat="1" applyFont="1" applyFill="1"/>
    <xf numFmtId="4" fontId="6" fillId="0" borderId="0" xfId="0" applyNumberFormat="1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Border="1"/>
    <xf numFmtId="0" fontId="11" fillId="0" borderId="0" xfId="0" applyFont="1" applyFill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0" fillId="2" borderId="1" xfId="0" applyFont="1" applyFill="1" applyBorder="1" applyAlignment="1">
      <alignment horizontal="center" vertical="center"/>
    </xf>
    <xf numFmtId="0" fontId="7" fillId="0" borderId="0" xfId="0" applyFont="1" applyFill="1"/>
    <xf numFmtId="164" fontId="7" fillId="0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7" fillId="0" borderId="0" xfId="0" applyNumberFormat="1" applyFont="1" applyBorder="1"/>
    <xf numFmtId="0" fontId="10" fillId="3" borderId="0" xfId="0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quotePrefix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quotePrefix="1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4" fontId="11" fillId="0" borderId="2" xfId="0" applyNumberFormat="1" applyFont="1" applyFill="1" applyBorder="1" applyAlignment="1">
      <alignment vertical="center"/>
    </xf>
    <xf numFmtId="4" fontId="1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/>
    <xf numFmtId="164" fontId="10" fillId="3" borderId="0" xfId="0" applyNumberFormat="1" applyFont="1" applyFill="1"/>
    <xf numFmtId="0" fontId="10" fillId="0" borderId="0" xfId="0" applyFont="1" applyFill="1" applyBorder="1" applyAlignment="1" applyProtection="1">
      <alignment horizontal="left" wrapText="1" indent="1"/>
    </xf>
    <xf numFmtId="164" fontId="10" fillId="0" borderId="0" xfId="0" applyNumberFormat="1" applyFont="1" applyFill="1" applyBorder="1"/>
    <xf numFmtId="0" fontId="10" fillId="0" borderId="0" xfId="0" applyFont="1" applyFill="1"/>
    <xf numFmtId="0" fontId="10" fillId="0" borderId="0" xfId="0" applyFont="1" applyFill="1" applyBorder="1" applyAlignment="1" applyProtection="1">
      <alignment horizontal="left" wrapText="1" indent="2"/>
    </xf>
    <xf numFmtId="164" fontId="11" fillId="0" borderId="0" xfId="0" applyNumberFormat="1" applyFont="1" applyFill="1" applyBorder="1"/>
    <xf numFmtId="164" fontId="11" fillId="0" borderId="0" xfId="0" applyNumberFormat="1" applyFont="1" applyFill="1"/>
    <xf numFmtId="0" fontId="10" fillId="0" borderId="0" xfId="0" applyFont="1" applyFill="1" applyAlignment="1">
      <alignment horizontal="left" wrapText="1" indent="2"/>
    </xf>
    <xf numFmtId="0" fontId="10" fillId="0" borderId="0" xfId="0" quotePrefix="1" applyFont="1" applyFill="1" applyBorder="1" applyAlignment="1" applyProtection="1">
      <alignment horizontal="left" wrapText="1" indent="4"/>
    </xf>
    <xf numFmtId="0" fontId="11" fillId="0" borderId="0" xfId="0" applyFont="1" applyFill="1" applyBorder="1" applyAlignment="1" applyProtection="1">
      <alignment horizontal="left" wrapText="1" indent="3"/>
    </xf>
    <xf numFmtId="0" fontId="11" fillId="0" borderId="0" xfId="0" quotePrefix="1" applyFont="1" applyFill="1" applyBorder="1" applyAlignment="1" applyProtection="1">
      <alignment horizontal="left" wrapText="1" indent="3"/>
    </xf>
    <xf numFmtId="0" fontId="10" fillId="0" borderId="0" xfId="0" applyFont="1" applyFill="1" applyBorder="1" applyAlignment="1" applyProtection="1">
      <alignment horizontal="left" wrapText="1" indent="3"/>
    </xf>
    <xf numFmtId="4" fontId="11" fillId="0" borderId="0" xfId="0" applyNumberFormat="1" applyFont="1" applyFill="1"/>
    <xf numFmtId="0" fontId="11" fillId="0" borderId="0" xfId="0" applyFont="1" applyFill="1" applyBorder="1" applyAlignment="1" applyProtection="1">
      <alignment horizontal="left" wrapText="1" indent="2"/>
    </xf>
    <xf numFmtId="0" fontId="10" fillId="0" borderId="2" xfId="0" applyFont="1" applyFill="1" applyBorder="1" applyAlignment="1" applyProtection="1">
      <alignment horizontal="left" vertical="center" wrapText="1" indent="2"/>
    </xf>
    <xf numFmtId="4" fontId="11" fillId="0" borderId="2" xfId="0" applyNumberFormat="1" applyFont="1" applyFill="1" applyBorder="1"/>
    <xf numFmtId="0" fontId="10" fillId="0" borderId="0" xfId="0" quotePrefix="1" applyFont="1" applyFill="1" applyBorder="1" applyAlignment="1" applyProtection="1">
      <alignment horizontal="left" wrapText="1" indent="3"/>
    </xf>
    <xf numFmtId="0" fontId="10" fillId="0" borderId="0" xfId="0" applyFont="1" applyFill="1" applyAlignment="1">
      <alignment horizontal="left" wrapText="1" indent="5"/>
    </xf>
    <xf numFmtId="164" fontId="10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10" fillId="3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Fill="1"/>
    <xf numFmtId="0" fontId="15" fillId="0" borderId="0" xfId="0" applyFont="1" applyFill="1"/>
    <xf numFmtId="0" fontId="16" fillId="0" borderId="0" xfId="0" applyFont="1"/>
    <xf numFmtId="0" fontId="16" fillId="0" borderId="0" xfId="0" applyFont="1" applyAlignment="1">
      <alignment vertical="center"/>
    </xf>
    <xf numFmtId="0" fontId="19" fillId="0" borderId="0" xfId="0" applyFont="1"/>
    <xf numFmtId="0" fontId="11" fillId="0" borderId="0" xfId="0" applyFont="1" applyBorder="1"/>
    <xf numFmtId="0" fontId="11" fillId="0" borderId="0" xfId="0" applyFont="1" applyFill="1" applyBorder="1"/>
    <xf numFmtId="4" fontId="16" fillId="0" borderId="0" xfId="0" applyNumberFormat="1" applyFont="1"/>
    <xf numFmtId="4" fontId="16" fillId="0" borderId="0" xfId="0" applyNumberFormat="1" applyFont="1" applyBorder="1"/>
    <xf numFmtId="0" fontId="17" fillId="0" borderId="0" xfId="0" applyFont="1" applyBorder="1" applyAlignment="1">
      <alignment vertical="center"/>
    </xf>
    <xf numFmtId="0" fontId="14" fillId="0" borderId="0" xfId="0" applyFont="1" applyBorder="1"/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7" fillId="0" borderId="0" xfId="0" applyFont="1" applyFill="1" applyBorder="1"/>
    <xf numFmtId="0" fontId="10" fillId="0" borderId="0" xfId="0" applyFont="1" applyFill="1" applyBorder="1" applyAlignment="1" applyProtection="1">
      <alignment vertical="center" wrapText="1"/>
    </xf>
    <xf numFmtId="165" fontId="10" fillId="0" borderId="0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1" fillId="0" borderId="0" xfId="0" applyFont="1" applyFill="1" applyBorder="1" applyAlignment="1" applyProtection="1">
      <alignment vertical="center" wrapText="1"/>
    </xf>
    <xf numFmtId="165" fontId="10" fillId="0" borderId="0" xfId="0" applyNumberFormat="1" applyFont="1" applyFill="1"/>
    <xf numFmtId="164" fontId="10" fillId="5" borderId="0" xfId="0" applyNumberFormat="1" applyFont="1" applyFill="1" applyBorder="1" applyAlignment="1">
      <alignment vertical="center"/>
    </xf>
    <xf numFmtId="4" fontId="10" fillId="0" borderId="0" xfId="0" applyNumberFormat="1" applyFont="1" applyFill="1"/>
    <xf numFmtId="0" fontId="16" fillId="0" borderId="0" xfId="0" applyFont="1" applyAlignment="1">
      <alignment vertical="top"/>
    </xf>
    <xf numFmtId="4" fontId="16" fillId="0" borderId="0" xfId="0" applyNumberFormat="1" applyFont="1" applyAlignment="1">
      <alignment vertical="top"/>
    </xf>
    <xf numFmtId="0" fontId="18" fillId="0" borderId="0" xfId="0" applyFont="1" applyAlignment="1">
      <alignment horizontal="right" vertical="center"/>
    </xf>
    <xf numFmtId="4" fontId="16" fillId="0" borderId="0" xfId="0" applyNumberFormat="1" applyFont="1" applyAlignment="1">
      <alignment horizontal="justify" vertical="top" wrapText="1"/>
    </xf>
    <xf numFmtId="0" fontId="8" fillId="0" borderId="0" xfId="0" applyFont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4"/>
    <cellStyle name="Porcentual 2" xfId="3"/>
  </cellStyles>
  <dxfs count="0"/>
  <tableStyles count="0" defaultTableStyle="TableStyleMedium9" defaultPivotStyle="PivotStyleLight16"/>
  <colors>
    <mruColors>
      <color rgb="FFFF33CC"/>
      <color rgb="FFFF1437"/>
      <color rgb="FFCCCCCC"/>
      <color rgb="FF75A729"/>
      <color rgb="FFF8D628"/>
      <color rgb="FFC2D69B"/>
      <color rgb="FFFFC000"/>
      <color rgb="FF75A7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272143</xdr:colOff>
      <xdr:row>3</xdr:row>
      <xdr:rowOff>122465</xdr:rowOff>
    </xdr:from>
    <xdr:to>
      <xdr:col>17</xdr:col>
      <xdr:colOff>65642</xdr:colOff>
      <xdr:row>5</xdr:row>
      <xdr:rowOff>285751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588218" y="751115"/>
          <a:ext cx="4936999" cy="7728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2095500</xdr:colOff>
      <xdr:row>56</xdr:row>
      <xdr:rowOff>0</xdr:rowOff>
    </xdr:from>
    <xdr:to>
      <xdr:col>6</xdr:col>
      <xdr:colOff>911038</xdr:colOff>
      <xdr:row>62</xdr:row>
      <xdr:rowOff>59391</xdr:rowOff>
    </xdr:to>
    <xdr:sp macro="" textlink="">
      <xdr:nvSpPr>
        <xdr:cNvPr id="2" name="1 CuadroTexto"/>
        <xdr:cNvSpPr txBox="1"/>
      </xdr:nvSpPr>
      <xdr:spPr>
        <a:xfrm>
          <a:off x="2895600" y="11153775"/>
          <a:ext cx="2682688" cy="1030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="1">
              <a:latin typeface="Verdana" pitchFamily="34" charset="0"/>
              <a:ea typeface="Verdana" pitchFamily="34" charset="0"/>
              <a:cs typeface="Verdana" pitchFamily="34" charset="0"/>
            </a:rPr>
            <a:t>Elaboró:</a:t>
          </a:r>
        </a:p>
        <a:p>
          <a:r>
            <a:rPr lang="es-MX" sz="1100">
              <a:latin typeface="Verdana" pitchFamily="34" charset="0"/>
              <a:ea typeface="Verdana" pitchFamily="34" charset="0"/>
              <a:cs typeface="Verdana" pitchFamily="34" charset="0"/>
            </a:rPr>
            <a:t> </a:t>
          </a:r>
        </a:p>
        <a:p>
          <a:pPr algn="ctr"/>
          <a:r>
            <a:rPr lang="es-MX" sz="11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(firma)</a:t>
          </a:r>
        </a:p>
        <a:p>
          <a:pPr algn="ctr"/>
          <a:r>
            <a:rPr lang="es-MX" sz="11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_________________________</a:t>
          </a:r>
        </a:p>
        <a:p>
          <a:pPr marL="0" indent="0" algn="ctr"/>
          <a:r>
            <a:rPr lang="es-MX" sz="11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(Nombre )</a:t>
          </a:r>
        </a:p>
        <a:p>
          <a:pPr marL="0" indent="0" algn="ctr"/>
          <a:r>
            <a:rPr lang="es-MX" sz="11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(Cargo)</a:t>
          </a:r>
        </a:p>
      </xdr:txBody>
    </xdr:sp>
    <xdr:clientData/>
  </xdr:twoCellAnchor>
  <xdr:twoCellAnchor>
    <xdr:from>
      <xdr:col>9</xdr:col>
      <xdr:colOff>327026</xdr:colOff>
      <xdr:row>56</xdr:row>
      <xdr:rowOff>11206</xdr:rowOff>
    </xdr:from>
    <xdr:to>
      <xdr:col>11</xdr:col>
      <xdr:colOff>724835</xdr:colOff>
      <xdr:row>62</xdr:row>
      <xdr:rowOff>70597</xdr:rowOff>
    </xdr:to>
    <xdr:sp macro="" textlink="">
      <xdr:nvSpPr>
        <xdr:cNvPr id="3" name="2 CuadroTexto"/>
        <xdr:cNvSpPr txBox="1"/>
      </xdr:nvSpPr>
      <xdr:spPr>
        <a:xfrm>
          <a:off x="8051801" y="11164981"/>
          <a:ext cx="2436159" cy="1030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Verdana" pitchFamily="34" charset="0"/>
              <a:ea typeface="Verdana" pitchFamily="34" charset="0"/>
              <a:cs typeface="Verdana" pitchFamily="34" charset="0"/>
            </a:rPr>
            <a:t>Revisó:</a:t>
          </a:r>
        </a:p>
        <a:p>
          <a:r>
            <a:rPr lang="es-MX" sz="1000">
              <a:latin typeface="Verdana" pitchFamily="34" charset="0"/>
              <a:ea typeface="Verdana" pitchFamily="34" charset="0"/>
              <a:cs typeface="Verdana" pitchFamily="34" charset="0"/>
            </a:rPr>
            <a:t> </a:t>
          </a:r>
        </a:p>
        <a:p>
          <a:pPr algn="ctr"/>
          <a:r>
            <a:rPr lang="es-MX" sz="10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(firma)</a:t>
          </a:r>
        </a:p>
        <a:p>
          <a:pPr algn="ctr"/>
          <a:r>
            <a:rPr lang="es-MX" sz="10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___________________</a:t>
          </a:r>
        </a:p>
        <a:p>
          <a:pPr marL="0" indent="0" algn="ctr"/>
          <a:r>
            <a:rPr lang="es-MX" sz="10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(Nombre )</a:t>
          </a:r>
        </a:p>
        <a:p>
          <a:pPr marL="0" indent="0" algn="ctr"/>
          <a:r>
            <a:rPr lang="es-MX" sz="10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(Cargo)</a:t>
          </a:r>
        </a:p>
      </xdr:txBody>
    </xdr:sp>
    <xdr:clientData/>
  </xdr:twoCellAnchor>
  <xdr:twoCellAnchor>
    <xdr:from>
      <xdr:col>14</xdr:col>
      <xdr:colOff>105336</xdr:colOff>
      <xdr:row>56</xdr:row>
      <xdr:rowOff>76200</xdr:rowOff>
    </xdr:from>
    <xdr:to>
      <xdr:col>16</xdr:col>
      <xdr:colOff>503146</xdr:colOff>
      <xdr:row>62</xdr:row>
      <xdr:rowOff>135591</xdr:rowOff>
    </xdr:to>
    <xdr:sp macro="" textlink="">
      <xdr:nvSpPr>
        <xdr:cNvPr id="4" name="3 CuadroTexto"/>
        <xdr:cNvSpPr txBox="1"/>
      </xdr:nvSpPr>
      <xdr:spPr>
        <a:xfrm>
          <a:off x="12925986" y="11229975"/>
          <a:ext cx="2436160" cy="1030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Verdana" pitchFamily="34" charset="0"/>
              <a:ea typeface="Verdana" pitchFamily="34" charset="0"/>
              <a:cs typeface="Verdana" pitchFamily="34" charset="0"/>
            </a:rPr>
            <a:t>Autorizó:</a:t>
          </a:r>
        </a:p>
        <a:p>
          <a:r>
            <a:rPr lang="es-MX" sz="1000">
              <a:latin typeface="Verdana" pitchFamily="34" charset="0"/>
              <a:ea typeface="Verdana" pitchFamily="34" charset="0"/>
              <a:cs typeface="Verdana" pitchFamily="34" charset="0"/>
            </a:rPr>
            <a:t> </a:t>
          </a:r>
        </a:p>
        <a:p>
          <a:pPr algn="ctr"/>
          <a:r>
            <a:rPr lang="es-MX" sz="10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(firma)</a:t>
          </a:r>
        </a:p>
        <a:p>
          <a:pPr algn="ctr"/>
          <a:r>
            <a:rPr lang="es-MX" sz="10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________________</a:t>
          </a:r>
        </a:p>
        <a:p>
          <a:pPr marL="0" indent="0" algn="ctr"/>
          <a:r>
            <a:rPr lang="es-MX" sz="10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(Nombre )</a:t>
          </a:r>
        </a:p>
        <a:p>
          <a:pPr marL="0" indent="0" algn="ctr"/>
          <a:r>
            <a:rPr lang="es-MX" sz="10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(Cargo)</a:t>
          </a:r>
        </a:p>
      </xdr:txBody>
    </xdr:sp>
    <xdr:clientData/>
  </xdr:twoCellAnchor>
  <xdr:twoCellAnchor editAs="oneCell">
    <xdr:from>
      <xdr:col>9</xdr:col>
      <xdr:colOff>552450</xdr:colOff>
      <xdr:row>2</xdr:row>
      <xdr:rowOff>180975</xdr:rowOff>
    </xdr:from>
    <xdr:to>
      <xdr:col>15</xdr:col>
      <xdr:colOff>410210</xdr:colOff>
      <xdr:row>6</xdr:row>
      <xdr:rowOff>151100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4914" y="1432832"/>
          <a:ext cx="5980975" cy="936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621847</xdr:colOff>
      <xdr:row>3</xdr:row>
      <xdr:rowOff>155121</xdr:rowOff>
    </xdr:from>
    <xdr:to>
      <xdr:col>14</xdr:col>
      <xdr:colOff>479606</xdr:colOff>
      <xdr:row>7</xdr:row>
      <xdr:rowOff>129783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8740" y="767442"/>
          <a:ext cx="5980974" cy="9407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762000</xdr:colOff>
      <xdr:row>3</xdr:row>
      <xdr:rowOff>152400</xdr:rowOff>
    </xdr:from>
    <xdr:to>
      <xdr:col>15</xdr:col>
      <xdr:colOff>609600</xdr:colOff>
      <xdr:row>7</xdr:row>
      <xdr:rowOff>133411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752475"/>
          <a:ext cx="5962650" cy="92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E3:V107"/>
  <sheetViews>
    <sheetView showGridLines="0" tabSelected="1" view="pageBreakPreview" topLeftCell="A11" zoomScale="70" zoomScaleSheetLayoutView="70" workbookViewId="0">
      <selection activeCell="E38" sqref="E38"/>
    </sheetView>
  </sheetViews>
  <sheetFormatPr baseColWidth="10" defaultRowHeight="12.75"/>
  <cols>
    <col min="1" max="4" width="3" style="2" customWidth="1"/>
    <col min="5" max="5" width="46.85546875" style="2" customWidth="1"/>
    <col min="6" max="6" width="20.85546875" style="2" bestFit="1" customWidth="1"/>
    <col min="7" max="7" width="30.42578125" style="2" bestFit="1" customWidth="1"/>
    <col min="8" max="8" width="26.42578125" style="2" bestFit="1" customWidth="1"/>
    <col min="9" max="17" width="19.28515625" style="2" bestFit="1" customWidth="1"/>
    <col min="18" max="18" width="23.140625" style="2" customWidth="1"/>
    <col min="19" max="19" width="17.140625" style="2" customWidth="1"/>
    <col min="20" max="20" width="23.28515625" style="2" bestFit="1" customWidth="1"/>
    <col min="21" max="21" width="21.5703125" style="2" bestFit="1" customWidth="1"/>
    <col min="22" max="16384" width="11.42578125" style="2"/>
  </cols>
  <sheetData>
    <row r="3" spans="5:22" s="1" customFormat="1" ht="24">
      <c r="E3" s="24"/>
      <c r="F3" s="25"/>
      <c r="G3" s="25"/>
      <c r="H3" s="67"/>
      <c r="I3" s="67"/>
      <c r="J3" s="67"/>
      <c r="K3" s="67"/>
      <c r="L3" s="67"/>
      <c r="M3" s="67"/>
      <c r="N3" s="67"/>
      <c r="O3" s="67"/>
      <c r="P3" s="70"/>
      <c r="Q3" s="70"/>
      <c r="R3" s="70"/>
      <c r="S3" s="70"/>
      <c r="T3" s="70"/>
      <c r="U3" s="70"/>
      <c r="V3" s="70"/>
    </row>
    <row r="4" spans="5:22" s="1" customFormat="1" ht="24">
      <c r="E4" s="88" t="s">
        <v>72</v>
      </c>
      <c r="F4" s="66"/>
      <c r="G4" s="73"/>
      <c r="H4" s="66"/>
      <c r="I4" s="66"/>
      <c r="J4" s="66"/>
      <c r="K4" s="66"/>
      <c r="L4" s="66"/>
      <c r="M4" s="66"/>
      <c r="N4" s="66"/>
      <c r="O4" s="66"/>
      <c r="P4" s="68"/>
      <c r="Q4" s="68"/>
      <c r="R4" s="68"/>
      <c r="S4" s="70"/>
      <c r="T4" s="70"/>
      <c r="U4" s="70"/>
      <c r="V4" s="70"/>
    </row>
    <row r="5" spans="5:22" s="1" customFormat="1" ht="24">
      <c r="E5" s="89" t="s">
        <v>87</v>
      </c>
      <c r="F5" s="66"/>
      <c r="G5" s="66"/>
      <c r="H5" s="66"/>
      <c r="I5" s="66"/>
      <c r="J5" s="66"/>
      <c r="K5" s="66"/>
      <c r="L5" s="66"/>
      <c r="M5" s="66"/>
      <c r="N5" s="66"/>
      <c r="O5" s="66"/>
      <c r="S5" s="70"/>
      <c r="T5" s="70"/>
      <c r="U5" s="70"/>
      <c r="V5" s="70"/>
    </row>
    <row r="6" spans="5:22" s="1" customFormat="1" ht="24">
      <c r="E6" s="89" t="s">
        <v>35</v>
      </c>
      <c r="F6" s="66"/>
      <c r="G6" s="66"/>
      <c r="H6" s="66"/>
      <c r="I6" s="66"/>
      <c r="J6" s="66"/>
      <c r="K6" s="66"/>
      <c r="L6" s="66"/>
      <c r="M6" s="66"/>
      <c r="N6" s="66"/>
      <c r="O6" s="66"/>
      <c r="S6" s="70"/>
      <c r="T6" s="70"/>
      <c r="U6" s="70"/>
      <c r="V6" s="70"/>
    </row>
    <row r="7" spans="5:22" ht="15.75" customHeight="1">
      <c r="E7" s="89" t="s">
        <v>36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70"/>
      <c r="T7" s="70"/>
      <c r="U7" s="70"/>
      <c r="V7" s="70"/>
    </row>
    <row r="8" spans="5:22" ht="15.75" customHeight="1">
      <c r="E8" s="89" t="s">
        <v>73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97" t="s">
        <v>30</v>
      </c>
      <c r="Q8" s="97"/>
      <c r="R8" s="97"/>
      <c r="S8" s="70"/>
      <c r="T8" s="70"/>
      <c r="U8" s="70"/>
      <c r="V8" s="70"/>
    </row>
    <row r="9" spans="5:22" ht="20.25" customHeight="1" thickBot="1">
      <c r="E9" s="74"/>
      <c r="F9" s="66"/>
      <c r="G9" s="66"/>
      <c r="H9" s="66"/>
      <c r="I9" s="66"/>
      <c r="J9" s="66"/>
      <c r="K9" s="66"/>
      <c r="L9" s="66"/>
      <c r="M9" s="66"/>
      <c r="N9" s="66"/>
      <c r="O9" s="66"/>
      <c r="P9" s="97"/>
      <c r="Q9" s="97"/>
      <c r="R9" s="97"/>
      <c r="S9" s="70"/>
      <c r="T9" s="70"/>
      <c r="U9" s="70"/>
      <c r="V9" s="70"/>
    </row>
    <row r="10" spans="5:22" ht="23.25" hidden="1" customHeight="1" thickBot="1">
      <c r="E10" s="74"/>
      <c r="F10" s="66"/>
      <c r="G10" s="66"/>
      <c r="H10" s="69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70"/>
      <c r="T10" s="70"/>
      <c r="U10" s="70"/>
      <c r="V10" s="70"/>
    </row>
    <row r="11" spans="5:22" s="13" customFormat="1" ht="24.75" customHeight="1" thickTop="1" thickBot="1">
      <c r="E11" s="87" t="s">
        <v>27</v>
      </c>
      <c r="F11" s="87" t="s">
        <v>0</v>
      </c>
      <c r="G11" s="87" t="s">
        <v>1</v>
      </c>
      <c r="H11" s="87" t="s">
        <v>2</v>
      </c>
      <c r="I11" s="87" t="s">
        <v>3</v>
      </c>
      <c r="J11" s="87" t="s">
        <v>4</v>
      </c>
      <c r="K11" s="87" t="s">
        <v>5</v>
      </c>
      <c r="L11" s="87" t="s">
        <v>6</v>
      </c>
      <c r="M11" s="87" t="s">
        <v>7</v>
      </c>
      <c r="N11" s="87" t="s">
        <v>8</v>
      </c>
      <c r="O11" s="87" t="s">
        <v>9</v>
      </c>
      <c r="P11" s="87" t="s">
        <v>10</v>
      </c>
      <c r="Q11" s="87" t="s">
        <v>11</v>
      </c>
      <c r="R11" s="87" t="s">
        <v>74</v>
      </c>
      <c r="S11" s="71"/>
      <c r="T11" s="71"/>
      <c r="U11" s="71"/>
      <c r="V11" s="71"/>
    </row>
    <row r="12" spans="5:22" s="13" customFormat="1" ht="29.25" customHeight="1" thickTop="1">
      <c r="E12" s="39" t="s">
        <v>48</v>
      </c>
      <c r="F12" s="40">
        <f>+F13+F47</f>
        <v>122018048</v>
      </c>
      <c r="G12" s="40">
        <f t="shared" ref="G12:Q12" si="0">+G13+G47</f>
        <v>122247812</v>
      </c>
      <c r="H12" s="40">
        <f t="shared" si="0"/>
        <v>122018049</v>
      </c>
      <c r="I12" s="40">
        <f t="shared" si="0"/>
        <v>124541469</v>
      </c>
      <c r="J12" s="40">
        <f t="shared" si="0"/>
        <v>124541469</v>
      </c>
      <c r="K12" s="40">
        <f t="shared" si="0"/>
        <v>124541470</v>
      </c>
      <c r="L12" s="40">
        <f t="shared" si="0"/>
        <v>124541469</v>
      </c>
      <c r="M12" s="40">
        <f t="shared" si="0"/>
        <v>124541469</v>
      </c>
      <c r="N12" s="40">
        <f t="shared" si="0"/>
        <v>124541470</v>
      </c>
      <c r="O12" s="40">
        <f t="shared" si="0"/>
        <v>124541469</v>
      </c>
      <c r="P12" s="40">
        <f t="shared" si="0"/>
        <v>124541470</v>
      </c>
      <c r="Q12" s="40">
        <f t="shared" si="0"/>
        <v>124541474</v>
      </c>
      <c r="R12" s="59">
        <f t="shared" ref="R12:R16" si="1">Q12+P12+O12+N12+M12+L12+K12+J12+I12+H12+G12+F12</f>
        <v>1487157138</v>
      </c>
      <c r="S12" s="72"/>
      <c r="T12" s="72"/>
      <c r="U12" s="72"/>
      <c r="V12" s="72"/>
    </row>
    <row r="13" spans="5:22" s="13" customFormat="1" ht="31.5" customHeight="1">
      <c r="E13" s="23" t="s">
        <v>38</v>
      </c>
      <c r="F13" s="41">
        <f>+F14+F41+F44+F47</f>
        <v>122018048</v>
      </c>
      <c r="G13" s="41">
        <f t="shared" ref="G13:Q13" si="2">+G14+G41+G44</f>
        <v>122247812</v>
      </c>
      <c r="H13" s="41">
        <f t="shared" si="2"/>
        <v>122018049</v>
      </c>
      <c r="I13" s="41">
        <f t="shared" si="2"/>
        <v>124541469</v>
      </c>
      <c r="J13" s="41">
        <f t="shared" si="2"/>
        <v>124541469</v>
      </c>
      <c r="K13" s="41">
        <f t="shared" si="2"/>
        <v>124541470</v>
      </c>
      <c r="L13" s="41">
        <f t="shared" si="2"/>
        <v>124541469</v>
      </c>
      <c r="M13" s="41">
        <f t="shared" si="2"/>
        <v>124541469</v>
      </c>
      <c r="N13" s="41">
        <f t="shared" si="2"/>
        <v>124541470</v>
      </c>
      <c r="O13" s="41">
        <f t="shared" si="2"/>
        <v>124541469</v>
      </c>
      <c r="P13" s="41">
        <f t="shared" si="2"/>
        <v>124541470</v>
      </c>
      <c r="Q13" s="41">
        <f t="shared" si="2"/>
        <v>124541474</v>
      </c>
      <c r="R13" s="93">
        <f t="shared" si="1"/>
        <v>1487157138</v>
      </c>
      <c r="S13" s="72"/>
      <c r="T13" s="72"/>
      <c r="U13" s="72"/>
      <c r="V13" s="72"/>
    </row>
    <row r="14" spans="5:22" s="10" customFormat="1" ht="25.5" customHeight="1">
      <c r="E14" s="42" t="s">
        <v>39</v>
      </c>
      <c r="F14" s="43">
        <f>+F16+F25</f>
        <v>120431846</v>
      </c>
      <c r="G14" s="43">
        <f>+G16+G25</f>
        <v>120661610</v>
      </c>
      <c r="H14" s="43">
        <f t="shared" ref="H14:Q14" si="3">+H16+H25</f>
        <v>120431847</v>
      </c>
      <c r="I14" s="43">
        <f t="shared" si="3"/>
        <v>122955267</v>
      </c>
      <c r="J14" s="43">
        <f t="shared" si="3"/>
        <v>122955267</v>
      </c>
      <c r="K14" s="43">
        <f t="shared" si="3"/>
        <v>122955268</v>
      </c>
      <c r="L14" s="43">
        <f t="shared" si="3"/>
        <v>122955267</v>
      </c>
      <c r="M14" s="43">
        <f t="shared" si="3"/>
        <v>122955267</v>
      </c>
      <c r="N14" s="43">
        <f t="shared" si="3"/>
        <v>122955268</v>
      </c>
      <c r="O14" s="43">
        <f t="shared" si="3"/>
        <v>122955267</v>
      </c>
      <c r="P14" s="43">
        <f t="shared" si="3"/>
        <v>122955268</v>
      </c>
      <c r="Q14" s="43">
        <f t="shared" si="3"/>
        <v>122955271</v>
      </c>
      <c r="R14" s="59">
        <f t="shared" si="1"/>
        <v>1468122713</v>
      </c>
      <c r="S14" s="44"/>
      <c r="T14" s="44"/>
    </row>
    <row r="15" spans="5:22" s="10" customFormat="1" ht="25.5" customHeight="1"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59"/>
      <c r="S15" s="44"/>
      <c r="T15" s="44"/>
    </row>
    <row r="16" spans="5:22" s="10" customFormat="1" ht="54.75" customHeight="1">
      <c r="E16" s="85" t="s">
        <v>66</v>
      </c>
      <c r="F16" s="59">
        <f>+F19+F17</f>
        <v>120431846</v>
      </c>
      <c r="G16" s="59">
        <f t="shared" ref="G16:Q16" si="4">+G19+G17</f>
        <v>120431846</v>
      </c>
      <c r="H16" s="59">
        <f t="shared" si="4"/>
        <v>120431847</v>
      </c>
      <c r="I16" s="59">
        <f t="shared" si="4"/>
        <v>122955267</v>
      </c>
      <c r="J16" s="59">
        <f t="shared" si="4"/>
        <v>122955267</v>
      </c>
      <c r="K16" s="59">
        <f t="shared" si="4"/>
        <v>122955268</v>
      </c>
      <c r="L16" s="59">
        <f t="shared" si="4"/>
        <v>122955267</v>
      </c>
      <c r="M16" s="59">
        <f t="shared" si="4"/>
        <v>122955267</v>
      </c>
      <c r="N16" s="59">
        <f t="shared" si="4"/>
        <v>122955268</v>
      </c>
      <c r="O16" s="59">
        <f t="shared" si="4"/>
        <v>122955267</v>
      </c>
      <c r="P16" s="59">
        <f t="shared" si="4"/>
        <v>122955268</v>
      </c>
      <c r="Q16" s="59">
        <f t="shared" si="4"/>
        <v>122955271</v>
      </c>
      <c r="R16" s="59">
        <f t="shared" si="1"/>
        <v>1467892949</v>
      </c>
      <c r="S16" s="44"/>
      <c r="T16" s="44"/>
    </row>
    <row r="17" spans="5:21" s="10" customFormat="1" ht="25.5" customHeight="1">
      <c r="E17" s="85" t="s">
        <v>75</v>
      </c>
      <c r="F17" s="59">
        <f>F18</f>
        <v>26917933</v>
      </c>
      <c r="G17" s="59">
        <f t="shared" ref="G17:Q17" si="5">G18</f>
        <v>26917933</v>
      </c>
      <c r="H17" s="59">
        <f t="shared" si="5"/>
        <v>26917934</v>
      </c>
      <c r="I17" s="59">
        <f t="shared" si="5"/>
        <v>26917933</v>
      </c>
      <c r="J17" s="59">
        <f t="shared" si="5"/>
        <v>26917933</v>
      </c>
      <c r="K17" s="59">
        <f t="shared" si="5"/>
        <v>26917934</v>
      </c>
      <c r="L17" s="59">
        <f t="shared" si="5"/>
        <v>26917933</v>
      </c>
      <c r="M17" s="59">
        <f t="shared" si="5"/>
        <v>26917933</v>
      </c>
      <c r="N17" s="59">
        <f t="shared" si="5"/>
        <v>26917934</v>
      </c>
      <c r="O17" s="59">
        <f t="shared" si="5"/>
        <v>26917933</v>
      </c>
      <c r="P17" s="59">
        <f t="shared" si="5"/>
        <v>26917933</v>
      </c>
      <c r="Q17" s="59">
        <f t="shared" si="5"/>
        <v>26917934</v>
      </c>
      <c r="R17" s="59">
        <f>Q17+P17+O17+N17+M17+L17+K17+J17+I17+H17+G17+F17</f>
        <v>323015200</v>
      </c>
      <c r="S17" s="44"/>
      <c r="T17" s="94"/>
    </row>
    <row r="18" spans="5:21" s="10" customFormat="1" ht="24" customHeight="1">
      <c r="E18" s="91" t="s">
        <v>76</v>
      </c>
      <c r="F18" s="60">
        <v>26917933</v>
      </c>
      <c r="G18" s="60">
        <v>26917933</v>
      </c>
      <c r="H18" s="60">
        <v>26917934</v>
      </c>
      <c r="I18" s="60">
        <v>26917933</v>
      </c>
      <c r="J18" s="60">
        <v>26917933</v>
      </c>
      <c r="K18" s="60">
        <v>26917934</v>
      </c>
      <c r="L18" s="60">
        <v>26917933</v>
      </c>
      <c r="M18" s="60">
        <v>26917933</v>
      </c>
      <c r="N18" s="60">
        <v>26917934</v>
      </c>
      <c r="O18" s="60">
        <v>26917933</v>
      </c>
      <c r="P18" s="60">
        <v>26917933</v>
      </c>
      <c r="Q18" s="60">
        <v>26917934</v>
      </c>
      <c r="R18" s="59">
        <f>Q18+P18+O18+N18+M18+L18+K18+J18+I18+H18+G18+F18</f>
        <v>323015200</v>
      </c>
      <c r="S18" s="92"/>
      <c r="T18" s="44"/>
    </row>
    <row r="19" spans="5:21" s="10" customFormat="1" ht="37.5" customHeight="1">
      <c r="E19" s="29" t="s">
        <v>67</v>
      </c>
      <c r="F19" s="86">
        <f>+F20+F22</f>
        <v>93513913</v>
      </c>
      <c r="G19" s="86">
        <f t="shared" ref="G19:R19" si="6">+G20+G22</f>
        <v>93513913</v>
      </c>
      <c r="H19" s="86">
        <f t="shared" si="6"/>
        <v>93513913</v>
      </c>
      <c r="I19" s="86">
        <f t="shared" si="6"/>
        <v>96037334</v>
      </c>
      <c r="J19" s="86">
        <f t="shared" si="6"/>
        <v>96037334</v>
      </c>
      <c r="K19" s="86">
        <f t="shared" si="6"/>
        <v>96037334</v>
      </c>
      <c r="L19" s="86">
        <f t="shared" si="6"/>
        <v>96037334</v>
      </c>
      <c r="M19" s="86">
        <f t="shared" si="6"/>
        <v>96037334</v>
      </c>
      <c r="N19" s="86">
        <f t="shared" si="6"/>
        <v>96037334</v>
      </c>
      <c r="O19" s="86">
        <f t="shared" si="6"/>
        <v>96037334</v>
      </c>
      <c r="P19" s="86">
        <f t="shared" si="6"/>
        <v>96037335</v>
      </c>
      <c r="Q19" s="86">
        <f t="shared" si="6"/>
        <v>96037337</v>
      </c>
      <c r="R19" s="86">
        <f t="shared" si="6"/>
        <v>1144877749</v>
      </c>
      <c r="S19" s="44"/>
      <c r="T19" s="94"/>
    </row>
    <row r="20" spans="5:21" s="10" customFormat="1" ht="25.5" customHeight="1">
      <c r="E20" s="29" t="s">
        <v>69</v>
      </c>
      <c r="F20" s="59">
        <f>F21</f>
        <v>48222915</v>
      </c>
      <c r="G20" s="59">
        <f t="shared" ref="G20:Q20" si="7">G21</f>
        <v>48222915</v>
      </c>
      <c r="H20" s="59">
        <f t="shared" si="7"/>
        <v>48222915</v>
      </c>
      <c r="I20" s="59">
        <f t="shared" si="7"/>
        <v>49524863</v>
      </c>
      <c r="J20" s="59">
        <f t="shared" si="7"/>
        <v>49524863</v>
      </c>
      <c r="K20" s="59">
        <f t="shared" si="7"/>
        <v>49524863</v>
      </c>
      <c r="L20" s="59">
        <f t="shared" si="7"/>
        <v>49524863</v>
      </c>
      <c r="M20" s="59">
        <f t="shared" si="7"/>
        <v>49524863</v>
      </c>
      <c r="N20" s="59">
        <f t="shared" si="7"/>
        <v>49524863</v>
      </c>
      <c r="O20" s="59">
        <f t="shared" si="7"/>
        <v>49524863</v>
      </c>
      <c r="P20" s="59">
        <f t="shared" si="7"/>
        <v>49524863</v>
      </c>
      <c r="Q20" s="59">
        <f t="shared" si="7"/>
        <v>49524863</v>
      </c>
      <c r="R20" s="59">
        <f>SUM(F20:Q20)</f>
        <v>590392512</v>
      </c>
      <c r="S20" s="44"/>
      <c r="T20" s="94"/>
      <c r="U20" s="21"/>
    </row>
    <row r="21" spans="5:21" s="10" customFormat="1" ht="20.25" customHeight="1">
      <c r="E21" s="32" t="s">
        <v>77</v>
      </c>
      <c r="F21" s="86">
        <f>43398252+1333460+3491203</f>
        <v>48222915</v>
      </c>
      <c r="G21" s="86">
        <f>43398252+1333460+3491203</f>
        <v>48222915</v>
      </c>
      <c r="H21" s="86">
        <f>43398252+1333460+3491203</f>
        <v>48222915</v>
      </c>
      <c r="I21" s="86">
        <f t="shared" ref="I21:Q21" si="8">44700200+1333460+3491203</f>
        <v>49524863</v>
      </c>
      <c r="J21" s="86">
        <f t="shared" si="8"/>
        <v>49524863</v>
      </c>
      <c r="K21" s="86">
        <f t="shared" si="8"/>
        <v>49524863</v>
      </c>
      <c r="L21" s="86">
        <f t="shared" si="8"/>
        <v>49524863</v>
      </c>
      <c r="M21" s="86">
        <f t="shared" si="8"/>
        <v>49524863</v>
      </c>
      <c r="N21" s="86">
        <f t="shared" si="8"/>
        <v>49524863</v>
      </c>
      <c r="O21" s="86">
        <f t="shared" si="8"/>
        <v>49524863</v>
      </c>
      <c r="P21" s="86">
        <f t="shared" si="8"/>
        <v>49524863</v>
      </c>
      <c r="Q21" s="86">
        <f t="shared" si="8"/>
        <v>49524863</v>
      </c>
      <c r="R21" s="59">
        <f>Q21+P21+O21+N21+M21+L21+K21+J21+I21+H21+G21+F21</f>
        <v>590392512</v>
      </c>
      <c r="S21" s="44"/>
      <c r="T21" s="94"/>
      <c r="U21" s="21"/>
    </row>
    <row r="22" spans="5:21" s="10" customFormat="1" ht="25.5" customHeight="1">
      <c r="E22" s="29" t="s">
        <v>70</v>
      </c>
      <c r="F22" s="86">
        <f>F23</f>
        <v>45290998</v>
      </c>
      <c r="G22" s="86">
        <f t="shared" ref="G22:Q22" si="9">G23</f>
        <v>45290998</v>
      </c>
      <c r="H22" s="86">
        <f t="shared" si="9"/>
        <v>45290998</v>
      </c>
      <c r="I22" s="86">
        <f t="shared" si="9"/>
        <v>46512471</v>
      </c>
      <c r="J22" s="86">
        <f t="shared" si="9"/>
        <v>46512471</v>
      </c>
      <c r="K22" s="86">
        <f t="shared" si="9"/>
        <v>46512471</v>
      </c>
      <c r="L22" s="86">
        <f t="shared" si="9"/>
        <v>46512471</v>
      </c>
      <c r="M22" s="86">
        <f t="shared" si="9"/>
        <v>46512471</v>
      </c>
      <c r="N22" s="86">
        <f t="shared" si="9"/>
        <v>46512471</v>
      </c>
      <c r="O22" s="86">
        <f t="shared" si="9"/>
        <v>46512471</v>
      </c>
      <c r="P22" s="86">
        <f t="shared" si="9"/>
        <v>46512472</v>
      </c>
      <c r="Q22" s="86">
        <f t="shared" si="9"/>
        <v>46512474</v>
      </c>
      <c r="R22" s="59">
        <f>Q22+P22+O22+N22+M22+L22+K22+J22+I22+H22+G22+F22</f>
        <v>554485237</v>
      </c>
      <c r="S22" s="44"/>
      <c r="T22" s="94"/>
      <c r="U22" s="21"/>
    </row>
    <row r="23" spans="5:21" s="10" customFormat="1" ht="21" customHeight="1">
      <c r="E23" s="32" t="s">
        <v>78</v>
      </c>
      <c r="F23" s="86">
        <f>40715743+1333460+3222648+19147</f>
        <v>45290998</v>
      </c>
      <c r="G23" s="86">
        <f>40715743+1333460+3222648+19147</f>
        <v>45290998</v>
      </c>
      <c r="H23" s="86">
        <f>40715743+1333460+3222648+19147</f>
        <v>45290998</v>
      </c>
      <c r="I23" s="86">
        <f t="shared" ref="I23:O23" si="10">41937216+1333460+3222648+19147</f>
        <v>46512471</v>
      </c>
      <c r="J23" s="86">
        <f t="shared" si="10"/>
        <v>46512471</v>
      </c>
      <c r="K23" s="86">
        <f t="shared" si="10"/>
        <v>46512471</v>
      </c>
      <c r="L23" s="86">
        <f t="shared" si="10"/>
        <v>46512471</v>
      </c>
      <c r="M23" s="86">
        <f t="shared" si="10"/>
        <v>46512471</v>
      </c>
      <c r="N23" s="86">
        <f t="shared" si="10"/>
        <v>46512471</v>
      </c>
      <c r="O23" s="86">
        <f t="shared" si="10"/>
        <v>46512471</v>
      </c>
      <c r="P23" s="86">
        <f>41937216+1333460+3222649+19147</f>
        <v>46512472</v>
      </c>
      <c r="Q23" s="86">
        <f>41937216+1333460-3222648+6445299+19147</f>
        <v>46512474</v>
      </c>
      <c r="R23" s="59">
        <f>Q23+P23+O23+N23+M23+L23+K23+J23+I23+H23+G23+F23</f>
        <v>554485237</v>
      </c>
      <c r="S23" s="44"/>
      <c r="T23" s="94"/>
      <c r="U23" s="21"/>
    </row>
    <row r="24" spans="5:21" s="10" customFormat="1" ht="9.75" customHeight="1">
      <c r="E24" s="3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44"/>
      <c r="T24" s="94"/>
    </row>
    <row r="25" spans="5:21" s="10" customFormat="1" ht="25.5" customHeight="1">
      <c r="E25" s="38" t="s">
        <v>68</v>
      </c>
      <c r="F25" s="59">
        <f>+F27+F28+F29+F31</f>
        <v>0</v>
      </c>
      <c r="G25" s="59">
        <f t="shared" ref="G25:Q25" si="11">+G27+G28+G29+G31</f>
        <v>229764</v>
      </c>
      <c r="H25" s="59">
        <f t="shared" si="11"/>
        <v>0</v>
      </c>
      <c r="I25" s="59">
        <f t="shared" si="11"/>
        <v>0</v>
      </c>
      <c r="J25" s="59">
        <f t="shared" si="11"/>
        <v>0</v>
      </c>
      <c r="K25" s="59">
        <f t="shared" si="11"/>
        <v>0</v>
      </c>
      <c r="L25" s="59">
        <f t="shared" si="11"/>
        <v>0</v>
      </c>
      <c r="M25" s="59">
        <f t="shared" si="11"/>
        <v>0</v>
      </c>
      <c r="N25" s="59">
        <f t="shared" si="11"/>
        <v>0</v>
      </c>
      <c r="O25" s="59">
        <f t="shared" si="11"/>
        <v>0</v>
      </c>
      <c r="P25" s="59">
        <f t="shared" si="11"/>
        <v>0</v>
      </c>
      <c r="Q25" s="59">
        <f t="shared" si="11"/>
        <v>0</v>
      </c>
      <c r="R25" s="59">
        <f t="shared" ref="R25" si="12">Q25+P25+O25+N25+M25+L25+K25+J25+I25+H25+G25+F25</f>
        <v>229764</v>
      </c>
      <c r="S25" s="44"/>
      <c r="T25" s="94"/>
    </row>
    <row r="26" spans="5:21" s="10" customFormat="1" ht="10.5" customHeight="1">
      <c r="E26" s="3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44"/>
      <c r="T26" s="44"/>
    </row>
    <row r="27" spans="5:21" s="10" customFormat="1" ht="26.25" customHeight="1">
      <c r="E27" s="29" t="s">
        <v>12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59">
        <f t="shared" ref="R27:R50" si="13">SUM(F27:Q27)</f>
        <v>0</v>
      </c>
      <c r="S27" s="13"/>
      <c r="T27" s="53"/>
    </row>
    <row r="28" spans="5:21" s="10" customFormat="1" ht="20.100000000000001" customHeight="1">
      <c r="E28" s="29" t="s">
        <v>13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2">
        <f t="shared" si="13"/>
        <v>0</v>
      </c>
      <c r="S28" s="13"/>
      <c r="T28" s="13"/>
    </row>
    <row r="29" spans="5:21" s="10" customFormat="1" ht="18.75" customHeight="1">
      <c r="E29" s="30" t="s">
        <v>14</v>
      </c>
      <c r="F29" s="60">
        <f t="shared" ref="F29:Q29" si="14">SUM(F30:F30)</f>
        <v>0</v>
      </c>
      <c r="G29" s="60">
        <f t="shared" si="14"/>
        <v>0</v>
      </c>
      <c r="H29" s="60">
        <f t="shared" si="14"/>
        <v>0</v>
      </c>
      <c r="I29" s="60">
        <f t="shared" si="14"/>
        <v>0</v>
      </c>
      <c r="J29" s="60">
        <f t="shared" si="14"/>
        <v>0</v>
      </c>
      <c r="K29" s="60">
        <f t="shared" si="14"/>
        <v>0</v>
      </c>
      <c r="L29" s="60">
        <f t="shared" si="14"/>
        <v>0</v>
      </c>
      <c r="M29" s="60">
        <f t="shared" si="14"/>
        <v>0</v>
      </c>
      <c r="N29" s="60">
        <f t="shared" si="14"/>
        <v>0</v>
      </c>
      <c r="O29" s="60">
        <f t="shared" si="14"/>
        <v>0</v>
      </c>
      <c r="P29" s="60">
        <f t="shared" si="14"/>
        <v>0</v>
      </c>
      <c r="Q29" s="60">
        <f t="shared" si="14"/>
        <v>0</v>
      </c>
      <c r="R29" s="62">
        <f t="shared" si="13"/>
        <v>0</v>
      </c>
      <c r="S29" s="13"/>
      <c r="T29" s="13"/>
    </row>
    <row r="30" spans="5:21" s="10" customFormat="1" ht="4.5" customHeight="1">
      <c r="E30" s="30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62"/>
      <c r="S30" s="13"/>
      <c r="T30" s="13"/>
    </row>
    <row r="31" spans="5:21" s="10" customFormat="1" ht="20.100000000000001" customHeight="1">
      <c r="E31" s="29" t="s">
        <v>15</v>
      </c>
      <c r="F31" s="60">
        <f>F32+F33+F34+F35+F36+F37+F38+F39</f>
        <v>0</v>
      </c>
      <c r="G31" s="60">
        <f t="shared" ref="G31:Q31" si="15">G32+G33+G34+G35+G36+G37+G38+G39</f>
        <v>229764</v>
      </c>
      <c r="H31" s="60">
        <f t="shared" si="15"/>
        <v>0</v>
      </c>
      <c r="I31" s="60">
        <f t="shared" si="15"/>
        <v>0</v>
      </c>
      <c r="J31" s="60">
        <f t="shared" si="15"/>
        <v>0</v>
      </c>
      <c r="K31" s="60">
        <f t="shared" si="15"/>
        <v>0</v>
      </c>
      <c r="L31" s="60">
        <f t="shared" si="15"/>
        <v>0</v>
      </c>
      <c r="M31" s="60">
        <f t="shared" si="15"/>
        <v>0</v>
      </c>
      <c r="N31" s="60">
        <f t="shared" si="15"/>
        <v>0</v>
      </c>
      <c r="O31" s="60">
        <f t="shared" si="15"/>
        <v>0</v>
      </c>
      <c r="P31" s="60">
        <f t="shared" si="15"/>
        <v>0</v>
      </c>
      <c r="Q31" s="60">
        <f t="shared" si="15"/>
        <v>0</v>
      </c>
      <c r="R31" s="62">
        <f t="shared" si="13"/>
        <v>229764</v>
      </c>
      <c r="S31" s="13"/>
      <c r="T31" s="13"/>
    </row>
    <row r="32" spans="5:21" s="10" customFormat="1" ht="20.100000000000001" customHeight="1">
      <c r="E32" s="32" t="s">
        <v>79</v>
      </c>
      <c r="F32" s="60">
        <v>0</v>
      </c>
      <c r="G32" s="60">
        <v>229764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2">
        <f t="shared" si="13"/>
        <v>229764</v>
      </c>
      <c r="S32" s="13"/>
      <c r="T32" s="13"/>
    </row>
    <row r="33" spans="5:20" s="10" customFormat="1" ht="20.100000000000001" customHeight="1">
      <c r="E33" s="32" t="s">
        <v>80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2">
        <f t="shared" si="13"/>
        <v>0</v>
      </c>
      <c r="S33" s="13"/>
      <c r="T33" s="13"/>
    </row>
    <row r="34" spans="5:20" s="10" customFormat="1" ht="20.100000000000001" customHeight="1">
      <c r="E34" s="32" t="s">
        <v>81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2">
        <f t="shared" si="13"/>
        <v>0</v>
      </c>
      <c r="S34" s="13"/>
      <c r="T34" s="13"/>
    </row>
    <row r="35" spans="5:20" s="10" customFormat="1" ht="20.100000000000001" customHeight="1">
      <c r="E35" s="32" t="s">
        <v>82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2">
        <f t="shared" si="13"/>
        <v>0</v>
      </c>
      <c r="S35" s="13"/>
    </row>
    <row r="36" spans="5:20" s="10" customFormat="1" ht="20.100000000000001" customHeight="1">
      <c r="E36" s="32" t="s">
        <v>83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2">
        <f t="shared" si="13"/>
        <v>0</v>
      </c>
      <c r="S36" s="13"/>
    </row>
    <row r="37" spans="5:20" s="10" customFormat="1" ht="20.100000000000001" customHeight="1">
      <c r="E37" s="32" t="s">
        <v>84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2">
        <f t="shared" si="13"/>
        <v>0</v>
      </c>
      <c r="S37" s="13"/>
      <c r="T37" s="13"/>
    </row>
    <row r="38" spans="5:20" s="10" customFormat="1" ht="20.100000000000001" customHeight="1">
      <c r="E38" s="32" t="s">
        <v>85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2">
        <f t="shared" si="13"/>
        <v>0</v>
      </c>
      <c r="S38" s="13"/>
      <c r="T38" s="13"/>
    </row>
    <row r="39" spans="5:20" s="13" customFormat="1" ht="20.100000000000001" customHeight="1">
      <c r="E39" s="32" t="s">
        <v>86</v>
      </c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>
        <f t="shared" si="13"/>
        <v>0</v>
      </c>
    </row>
    <row r="40" spans="5:20" s="13" customFormat="1" ht="3.75" customHeight="1">
      <c r="E40" s="3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</row>
    <row r="41" spans="5:20" s="10" customFormat="1" ht="33" customHeight="1">
      <c r="E41" s="23" t="s">
        <v>53</v>
      </c>
      <c r="F41" s="63">
        <f>F42</f>
        <v>1586202</v>
      </c>
      <c r="G41" s="63">
        <f t="shared" ref="G41:Q42" si="16">G42</f>
        <v>1586202</v>
      </c>
      <c r="H41" s="63">
        <f t="shared" si="16"/>
        <v>1586202</v>
      </c>
      <c r="I41" s="63">
        <f t="shared" si="16"/>
        <v>1586202</v>
      </c>
      <c r="J41" s="63">
        <f t="shared" si="16"/>
        <v>1586202</v>
      </c>
      <c r="K41" s="63">
        <f t="shared" si="16"/>
        <v>1586202</v>
      </c>
      <c r="L41" s="63">
        <f t="shared" si="16"/>
        <v>1586202</v>
      </c>
      <c r="M41" s="63">
        <f t="shared" si="16"/>
        <v>1586202</v>
      </c>
      <c r="N41" s="63">
        <f t="shared" si="16"/>
        <v>1586202</v>
      </c>
      <c r="O41" s="63">
        <f t="shared" si="16"/>
        <v>1586202</v>
      </c>
      <c r="P41" s="63">
        <f t="shared" si="16"/>
        <v>1586202</v>
      </c>
      <c r="Q41" s="63">
        <f t="shared" si="16"/>
        <v>1586203</v>
      </c>
      <c r="R41" s="63">
        <f t="shared" si="13"/>
        <v>19034425</v>
      </c>
      <c r="S41" s="13"/>
      <c r="T41" s="53"/>
    </row>
    <row r="42" spans="5:20" s="10" customFormat="1" ht="21" customHeight="1">
      <c r="E42" s="32" t="s">
        <v>16</v>
      </c>
      <c r="F42" s="61">
        <f>F43</f>
        <v>1586202</v>
      </c>
      <c r="G42" s="61">
        <f t="shared" si="16"/>
        <v>1586202</v>
      </c>
      <c r="H42" s="61">
        <f t="shared" si="16"/>
        <v>1586202</v>
      </c>
      <c r="I42" s="61">
        <f t="shared" si="16"/>
        <v>1586202</v>
      </c>
      <c r="J42" s="61">
        <f t="shared" si="16"/>
        <v>1586202</v>
      </c>
      <c r="K42" s="61">
        <f t="shared" si="16"/>
        <v>1586202</v>
      </c>
      <c r="L42" s="61">
        <f t="shared" si="16"/>
        <v>1586202</v>
      </c>
      <c r="M42" s="61">
        <f t="shared" si="16"/>
        <v>1586202</v>
      </c>
      <c r="N42" s="61">
        <f t="shared" si="16"/>
        <v>1586202</v>
      </c>
      <c r="O42" s="61">
        <f t="shared" si="16"/>
        <v>1586202</v>
      </c>
      <c r="P42" s="61">
        <f t="shared" si="16"/>
        <v>1586202</v>
      </c>
      <c r="Q42" s="61">
        <f t="shared" si="16"/>
        <v>1586203</v>
      </c>
      <c r="R42" s="64">
        <f t="shared" si="13"/>
        <v>19034425</v>
      </c>
      <c r="S42" s="44"/>
      <c r="T42" s="44"/>
    </row>
    <row r="43" spans="5:20" s="10" customFormat="1" ht="20.100000000000001" customHeight="1">
      <c r="E43" s="32" t="s">
        <v>17</v>
      </c>
      <c r="F43" s="47">
        <v>1586202</v>
      </c>
      <c r="G43" s="47">
        <v>1586202</v>
      </c>
      <c r="H43" s="47">
        <v>1586202</v>
      </c>
      <c r="I43" s="47">
        <v>1586202</v>
      </c>
      <c r="J43" s="47">
        <v>1586202</v>
      </c>
      <c r="K43" s="47">
        <v>1586202</v>
      </c>
      <c r="L43" s="47">
        <v>1586202</v>
      </c>
      <c r="M43" s="47">
        <v>1586202</v>
      </c>
      <c r="N43" s="47">
        <v>1586202</v>
      </c>
      <c r="O43" s="47">
        <v>1586202</v>
      </c>
      <c r="P43" s="47">
        <v>1586202</v>
      </c>
      <c r="Q43" s="47">
        <v>1586203</v>
      </c>
      <c r="R43" s="64">
        <f t="shared" si="13"/>
        <v>19034425</v>
      </c>
      <c r="S43" s="13"/>
      <c r="T43" s="13"/>
    </row>
    <row r="44" spans="5:20" s="13" customFormat="1" ht="39" customHeight="1">
      <c r="E44" s="23" t="s">
        <v>47</v>
      </c>
      <c r="F44" s="63">
        <f>F45+F46</f>
        <v>0</v>
      </c>
      <c r="G44" s="63">
        <f t="shared" ref="G44:Q44" si="17">G45+G46</f>
        <v>0</v>
      </c>
      <c r="H44" s="63">
        <f t="shared" si="17"/>
        <v>0</v>
      </c>
      <c r="I44" s="63">
        <f t="shared" si="17"/>
        <v>0</v>
      </c>
      <c r="J44" s="63">
        <f t="shared" si="17"/>
        <v>0</v>
      </c>
      <c r="K44" s="63">
        <f t="shared" si="17"/>
        <v>0</v>
      </c>
      <c r="L44" s="63">
        <f t="shared" si="17"/>
        <v>0</v>
      </c>
      <c r="M44" s="63">
        <f t="shared" si="17"/>
        <v>0</v>
      </c>
      <c r="N44" s="63">
        <f t="shared" si="17"/>
        <v>0</v>
      </c>
      <c r="O44" s="63">
        <f t="shared" si="17"/>
        <v>0</v>
      </c>
      <c r="P44" s="63">
        <f t="shared" si="17"/>
        <v>0</v>
      </c>
      <c r="Q44" s="63">
        <f t="shared" si="17"/>
        <v>0</v>
      </c>
      <c r="R44" s="63">
        <f t="shared" si="13"/>
        <v>0</v>
      </c>
    </row>
    <row r="45" spans="5:20" s="10" customFormat="1" ht="18" customHeight="1">
      <c r="E45" s="32" t="s">
        <v>16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1">
        <f t="shared" si="13"/>
        <v>0</v>
      </c>
      <c r="S45" s="44"/>
      <c r="T45" s="44"/>
    </row>
    <row r="46" spans="5:20" s="10" customFormat="1" ht="20.100000000000001" customHeight="1">
      <c r="E46" s="32" t="s">
        <v>19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61">
        <f t="shared" si="13"/>
        <v>0</v>
      </c>
      <c r="S46" s="13"/>
      <c r="T46" s="13"/>
    </row>
    <row r="47" spans="5:20" s="10" customFormat="1" ht="20.100000000000001" customHeight="1">
      <c r="E47" s="23" t="s">
        <v>41</v>
      </c>
      <c r="F47" s="63">
        <f>+F48</f>
        <v>0</v>
      </c>
      <c r="G47" s="63">
        <f t="shared" ref="G47:Q47" si="18">+G48</f>
        <v>0</v>
      </c>
      <c r="H47" s="63">
        <f t="shared" si="18"/>
        <v>0</v>
      </c>
      <c r="I47" s="63">
        <f t="shared" si="18"/>
        <v>0</v>
      </c>
      <c r="J47" s="63">
        <f t="shared" si="18"/>
        <v>0</v>
      </c>
      <c r="K47" s="63">
        <f t="shared" si="18"/>
        <v>0</v>
      </c>
      <c r="L47" s="63">
        <f t="shared" si="18"/>
        <v>0</v>
      </c>
      <c r="M47" s="63">
        <f t="shared" si="18"/>
        <v>0</v>
      </c>
      <c r="N47" s="63">
        <f t="shared" si="18"/>
        <v>0</v>
      </c>
      <c r="O47" s="63">
        <f t="shared" si="18"/>
        <v>0</v>
      </c>
      <c r="P47" s="63">
        <f t="shared" si="18"/>
        <v>0</v>
      </c>
      <c r="Q47" s="63">
        <f t="shared" si="18"/>
        <v>0</v>
      </c>
      <c r="R47" s="63">
        <f t="shared" si="13"/>
        <v>0</v>
      </c>
      <c r="S47" s="13"/>
      <c r="T47" s="13"/>
    </row>
    <row r="48" spans="5:20" s="10" customFormat="1" ht="23.45" customHeight="1">
      <c r="E48" s="29" t="s">
        <v>42</v>
      </c>
      <c r="F48" s="62">
        <f>+F49+F50</f>
        <v>0</v>
      </c>
      <c r="G48" s="62">
        <f t="shared" ref="G48:Q48" si="19">+G49+G50</f>
        <v>0</v>
      </c>
      <c r="H48" s="62">
        <f t="shared" si="19"/>
        <v>0</v>
      </c>
      <c r="I48" s="62">
        <f t="shared" si="19"/>
        <v>0</v>
      </c>
      <c r="J48" s="62">
        <f t="shared" si="19"/>
        <v>0</v>
      </c>
      <c r="K48" s="62">
        <f t="shared" si="19"/>
        <v>0</v>
      </c>
      <c r="L48" s="62">
        <f t="shared" si="19"/>
        <v>0</v>
      </c>
      <c r="M48" s="62">
        <f t="shared" si="19"/>
        <v>0</v>
      </c>
      <c r="N48" s="62">
        <f t="shared" si="19"/>
        <v>0</v>
      </c>
      <c r="O48" s="62">
        <f t="shared" si="19"/>
        <v>0</v>
      </c>
      <c r="P48" s="62">
        <f t="shared" si="19"/>
        <v>0</v>
      </c>
      <c r="Q48" s="62">
        <f t="shared" si="19"/>
        <v>0</v>
      </c>
      <c r="R48" s="62">
        <f t="shared" si="13"/>
        <v>0</v>
      </c>
      <c r="S48" s="13"/>
      <c r="T48" s="13"/>
    </row>
    <row r="49" spans="5:20" s="10" customFormat="1" ht="21.75" customHeight="1">
      <c r="E49" s="32" t="s">
        <v>21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1">
        <f t="shared" si="13"/>
        <v>0</v>
      </c>
      <c r="S49" s="44"/>
      <c r="T49" s="44"/>
    </row>
    <row r="50" spans="5:20" s="10" customFormat="1" ht="20.100000000000001" customHeight="1">
      <c r="E50" s="32" t="s">
        <v>22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f t="shared" si="13"/>
        <v>0</v>
      </c>
      <c r="S50" s="13"/>
      <c r="T50" s="13"/>
    </row>
    <row r="51" spans="5:20" s="10" customFormat="1" ht="19.5" customHeight="1" thickBot="1">
      <c r="E51" s="34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47"/>
      <c r="T51" s="13"/>
    </row>
    <row r="52" spans="5:20" s="4" customFormat="1" ht="20.100000000000001" customHeight="1" thickTop="1" thickBot="1">
      <c r="E52" s="34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6"/>
      <c r="T52" s="5"/>
    </row>
    <row r="53" spans="5:20" s="4" customFormat="1" ht="15" thickTop="1">
      <c r="E53" s="8" t="s">
        <v>65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6"/>
      <c r="T53" s="5"/>
    </row>
    <row r="54" spans="5:20" s="4" customFormat="1" ht="14.25">
      <c r="E54" s="11" t="s">
        <v>64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5:20" s="4" customFormat="1" ht="14.25">
      <c r="E55" s="11" t="s">
        <v>71</v>
      </c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5:20" s="4" customFormat="1" ht="14.25">
      <c r="E56" s="11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5:20" s="4" customFormat="1" ht="15" thickBot="1">
      <c r="E57" s="11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5:20" s="4" customFormat="1" ht="19.5" thickTop="1">
      <c r="E58" s="90" t="s">
        <v>60</v>
      </c>
      <c r="F58" s="36"/>
      <c r="G58" s="36"/>
      <c r="H58" s="36"/>
      <c r="I58" s="90" t="s">
        <v>60</v>
      </c>
      <c r="J58" s="90"/>
      <c r="K58" s="90"/>
      <c r="L58" s="90"/>
      <c r="M58" s="36"/>
      <c r="N58" s="36"/>
      <c r="O58" s="90" t="s">
        <v>60</v>
      </c>
      <c r="P58" s="90"/>
      <c r="Q58" s="90"/>
      <c r="R58" s="36"/>
    </row>
    <row r="59" spans="5:20" s="4" customFormat="1" ht="19.5">
      <c r="E59" s="79" t="s">
        <v>57</v>
      </c>
      <c r="F59" s="36"/>
      <c r="G59" s="36"/>
      <c r="H59" s="36"/>
      <c r="I59" s="78" t="s">
        <v>58</v>
      </c>
      <c r="J59" s="78"/>
      <c r="K59" s="78"/>
      <c r="L59" s="78"/>
      <c r="M59" s="36"/>
      <c r="N59" s="36"/>
      <c r="O59" s="78" t="s">
        <v>59</v>
      </c>
      <c r="P59" s="78"/>
      <c r="Q59" s="78"/>
      <c r="R59" s="11"/>
    </row>
    <row r="60" spans="5:20" s="4" customFormat="1" ht="32.25" customHeight="1">
      <c r="E60" s="73" t="s">
        <v>88</v>
      </c>
      <c r="F60" s="36"/>
      <c r="G60" s="36"/>
      <c r="H60" s="36"/>
      <c r="I60" s="78" t="s">
        <v>90</v>
      </c>
      <c r="J60" s="78"/>
      <c r="K60" s="78"/>
      <c r="L60" s="78"/>
      <c r="M60" s="36"/>
      <c r="N60" s="36"/>
      <c r="O60" s="78" t="s">
        <v>90</v>
      </c>
      <c r="P60" s="78"/>
      <c r="Q60" s="78"/>
      <c r="R60" s="36"/>
    </row>
    <row r="61" spans="5:20" s="4" customFormat="1" ht="56.25" customHeight="1">
      <c r="E61" s="95" t="s">
        <v>89</v>
      </c>
      <c r="F61" s="80"/>
      <c r="G61" s="80"/>
      <c r="H61" s="80"/>
      <c r="I61" s="96" t="s">
        <v>91</v>
      </c>
      <c r="J61" s="78"/>
      <c r="K61" s="78"/>
      <c r="L61" s="78"/>
      <c r="M61" s="15"/>
      <c r="N61" s="15"/>
      <c r="O61" s="98" t="s">
        <v>92</v>
      </c>
      <c r="P61" s="98"/>
      <c r="Q61" s="98"/>
      <c r="R61" s="98"/>
      <c r="S61" s="7"/>
      <c r="T61" s="7"/>
    </row>
    <row r="62" spans="5:20" ht="19.5">
      <c r="E62" s="79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11"/>
      <c r="S62" s="3"/>
      <c r="T62" s="3"/>
    </row>
    <row r="63" spans="5:20" ht="19.5">
      <c r="E63" s="73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36"/>
      <c r="S63" s="3"/>
      <c r="T63" s="3"/>
    </row>
    <row r="64" spans="5:20" ht="19.5">
      <c r="E64" s="73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3"/>
    </row>
    <row r="65" spans="6:18"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6:18"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6:18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6:18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6:18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6:18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6:18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6:18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6:18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6:18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6:18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6:18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6:18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6:18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6:18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6:18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6:18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6:18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6:18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6:18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6:18"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6:18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6:18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6:18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6:18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6:18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6:18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6:18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6:18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6:18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6:18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6:18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6:18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6:18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6:18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6:18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6:18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6:18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6:18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6:18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6:18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6:18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6:18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</sheetData>
  <mergeCells count="2">
    <mergeCell ref="P8:R9"/>
    <mergeCell ref="O61:R61"/>
  </mergeCells>
  <printOptions horizontalCentered="1" verticalCentered="1"/>
  <pageMargins left="0.39370078740157483" right="0.27559055118110237" top="0.59055118110236227" bottom="0.39370078740157483" header="0" footer="0"/>
  <pageSetup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5A729"/>
    <outlinePr summaryBelow="0"/>
    <pageSetUpPr fitToPage="1"/>
  </sheetPr>
  <dimension ref="A2:AE102"/>
  <sheetViews>
    <sheetView showGridLines="0" view="pageBreakPreview" topLeftCell="A14" zoomScale="70" zoomScaleSheetLayoutView="70" workbookViewId="0">
      <selection activeCell="A22" sqref="A22:XFD22"/>
    </sheetView>
  </sheetViews>
  <sheetFormatPr baseColWidth="10" defaultRowHeight="12.75"/>
  <cols>
    <col min="1" max="4" width="3" style="8" customWidth="1"/>
    <col min="5" max="5" width="42.7109375" style="8" customWidth="1"/>
    <col min="6" max="17" width="15.28515625" style="8" bestFit="1" customWidth="1"/>
    <col min="18" max="18" width="17.140625" style="8" customWidth="1"/>
    <col min="19" max="31" width="11.42578125" style="12"/>
    <col min="32" max="16384" width="11.42578125" style="8"/>
  </cols>
  <sheetData>
    <row r="2" spans="1:31" ht="92.25">
      <c r="E2" s="75" t="s">
        <v>56</v>
      </c>
    </row>
    <row r="3" spans="1:31" s="15" customFormat="1" ht="21.75">
      <c r="E3" s="14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</row>
    <row r="4" spans="1:31" s="15" customFormat="1" ht="18">
      <c r="A4" s="15" t="s">
        <v>55</v>
      </c>
      <c r="E4" s="26" t="s">
        <v>62</v>
      </c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</row>
    <row r="5" spans="1:31" s="15" customFormat="1" ht="18">
      <c r="E5" s="9" t="s">
        <v>27</v>
      </c>
      <c r="P5" s="99" t="s">
        <v>30</v>
      </c>
      <c r="Q5" s="99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</row>
    <row r="6" spans="1:31" s="15" customFormat="1" ht="18">
      <c r="E6" s="9" t="s">
        <v>35</v>
      </c>
      <c r="P6" s="99"/>
      <c r="Q6" s="99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</row>
    <row r="7" spans="1:31" ht="15.75" customHeight="1" thickBot="1">
      <c r="E7" s="9" t="s">
        <v>36</v>
      </c>
    </row>
    <row r="8" spans="1:31" ht="15.75" customHeight="1" thickTop="1" thickBot="1">
      <c r="E8" s="9" t="s">
        <v>37</v>
      </c>
      <c r="F8" s="17" t="s">
        <v>0</v>
      </c>
      <c r="G8" s="17" t="str">
        <f>CONCATENATE($F$10,$A$4,G10)</f>
        <v>Enero-Febrero</v>
      </c>
      <c r="H8" s="17" t="str">
        <f t="shared" ref="H8:Q8" si="0">CONCATENATE($F$10,$A$4,H10)</f>
        <v>Enero-Marzo</v>
      </c>
      <c r="I8" s="17" t="str">
        <f t="shared" si="0"/>
        <v>Enero-Abril</v>
      </c>
      <c r="J8" s="17" t="str">
        <f t="shared" si="0"/>
        <v>Enero-Mayo</v>
      </c>
      <c r="K8" s="17" t="str">
        <f t="shared" si="0"/>
        <v>Enero-Junio</v>
      </c>
      <c r="L8" s="17" t="str">
        <f t="shared" si="0"/>
        <v>Enero-Julio</v>
      </c>
      <c r="M8" s="17" t="str">
        <f t="shared" si="0"/>
        <v>Enero-Agosto</v>
      </c>
      <c r="N8" s="17" t="str">
        <f t="shared" si="0"/>
        <v>Enero-Septiembre</v>
      </c>
      <c r="O8" s="17" t="str">
        <f t="shared" si="0"/>
        <v>Enero-Octubre</v>
      </c>
      <c r="P8" s="17" t="str">
        <f t="shared" si="0"/>
        <v>Enero-Noviembre</v>
      </c>
      <c r="Q8" s="17" t="str">
        <f t="shared" si="0"/>
        <v>Enero-Diciembre</v>
      </c>
    </row>
    <row r="9" spans="1:31" ht="6" customHeight="1" thickTop="1">
      <c r="E9" s="16"/>
    </row>
    <row r="10" spans="1:31" s="10" customFormat="1" ht="29.25" hidden="1" customHeight="1" thickTop="1" thickBot="1">
      <c r="E10" s="17" t="s">
        <v>27</v>
      </c>
      <c r="F10" s="17" t="s">
        <v>0</v>
      </c>
      <c r="G10" s="17" t="s">
        <v>1</v>
      </c>
      <c r="H10" s="17" t="s">
        <v>2</v>
      </c>
      <c r="I10" s="17" t="s">
        <v>3</v>
      </c>
      <c r="J10" s="17" t="s">
        <v>4</v>
      </c>
      <c r="K10" s="17" t="s">
        <v>5</v>
      </c>
      <c r="L10" s="17" t="s">
        <v>6</v>
      </c>
      <c r="M10" s="17" t="s">
        <v>7</v>
      </c>
      <c r="N10" s="17" t="s">
        <v>8</v>
      </c>
      <c r="O10" s="17" t="s">
        <v>9</v>
      </c>
      <c r="P10" s="17" t="s">
        <v>10</v>
      </c>
      <c r="Q10" s="17" t="s">
        <v>11</v>
      </c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s="10" customFormat="1" ht="24.75" customHeight="1">
      <c r="E11" s="39" t="s">
        <v>48</v>
      </c>
      <c r="F11" s="40" t="e">
        <f t="shared" ref="F11:Q11" si="1">+F12+F48</f>
        <v>#REF!</v>
      </c>
      <c r="G11" s="40" t="e">
        <f t="shared" si="1"/>
        <v>#REF!</v>
      </c>
      <c r="H11" s="40" t="e">
        <f t="shared" si="1"/>
        <v>#REF!</v>
      </c>
      <c r="I11" s="40" t="e">
        <f t="shared" si="1"/>
        <v>#REF!</v>
      </c>
      <c r="J11" s="40" t="e">
        <f t="shared" si="1"/>
        <v>#REF!</v>
      </c>
      <c r="K11" s="40" t="e">
        <f t="shared" si="1"/>
        <v>#REF!</v>
      </c>
      <c r="L11" s="40" t="e">
        <f t="shared" si="1"/>
        <v>#REF!</v>
      </c>
      <c r="M11" s="40" t="e">
        <f t="shared" si="1"/>
        <v>#REF!</v>
      </c>
      <c r="N11" s="40" t="e">
        <f t="shared" si="1"/>
        <v>#REF!</v>
      </c>
      <c r="O11" s="40" t="e">
        <f t="shared" si="1"/>
        <v>#REF!</v>
      </c>
      <c r="P11" s="40" t="e">
        <f t="shared" si="1"/>
        <v>#REF!</v>
      </c>
      <c r="Q11" s="40" t="e">
        <f t="shared" si="1"/>
        <v>#REF!</v>
      </c>
      <c r="R11" s="13"/>
      <c r="S11" s="77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s="10" customFormat="1" ht="20.100000000000001" customHeight="1">
      <c r="E12" s="23" t="s">
        <v>38</v>
      </c>
      <c r="F12" s="41" t="e">
        <f>+F13+F38+F45</f>
        <v>#REF!</v>
      </c>
      <c r="G12" s="41" t="e">
        <f t="shared" ref="G12:Q12" si="2">+G13+G38+G45</f>
        <v>#REF!</v>
      </c>
      <c r="H12" s="41" t="e">
        <f t="shared" si="2"/>
        <v>#REF!</v>
      </c>
      <c r="I12" s="41" t="e">
        <f t="shared" si="2"/>
        <v>#REF!</v>
      </c>
      <c r="J12" s="41" t="e">
        <f t="shared" si="2"/>
        <v>#REF!</v>
      </c>
      <c r="K12" s="41" t="e">
        <f t="shared" si="2"/>
        <v>#REF!</v>
      </c>
      <c r="L12" s="41" t="e">
        <f t="shared" si="2"/>
        <v>#REF!</v>
      </c>
      <c r="M12" s="41" t="e">
        <f t="shared" si="2"/>
        <v>#REF!</v>
      </c>
      <c r="N12" s="41" t="e">
        <f t="shared" si="2"/>
        <v>#REF!</v>
      </c>
      <c r="O12" s="41" t="e">
        <f t="shared" si="2"/>
        <v>#REF!</v>
      </c>
      <c r="P12" s="41" t="e">
        <f t="shared" si="2"/>
        <v>#REF!</v>
      </c>
      <c r="Q12" s="41" t="e">
        <f t="shared" si="2"/>
        <v>#REF!</v>
      </c>
      <c r="R12" s="13"/>
      <c r="S12" s="77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s="10" customFormat="1" ht="25.5" customHeight="1">
      <c r="E13" s="38" t="s">
        <v>39</v>
      </c>
      <c r="F13" s="43" t="e">
        <f>+F15+F20</f>
        <v>#REF!</v>
      </c>
      <c r="G13" s="43" t="e">
        <f t="shared" ref="G13:Q13" si="3">+G15+G20</f>
        <v>#REF!</v>
      </c>
      <c r="H13" s="43" t="e">
        <f t="shared" si="3"/>
        <v>#REF!</v>
      </c>
      <c r="I13" s="43" t="e">
        <f t="shared" si="3"/>
        <v>#REF!</v>
      </c>
      <c r="J13" s="43" t="e">
        <f t="shared" si="3"/>
        <v>#REF!</v>
      </c>
      <c r="K13" s="43" t="e">
        <f t="shared" si="3"/>
        <v>#REF!</v>
      </c>
      <c r="L13" s="43" t="e">
        <f t="shared" si="3"/>
        <v>#REF!</v>
      </c>
      <c r="M13" s="43" t="e">
        <f t="shared" si="3"/>
        <v>#REF!</v>
      </c>
      <c r="N13" s="43" t="e">
        <f t="shared" si="3"/>
        <v>#REF!</v>
      </c>
      <c r="O13" s="43" t="e">
        <f t="shared" si="3"/>
        <v>#REF!</v>
      </c>
      <c r="P13" s="43" t="e">
        <f t="shared" si="3"/>
        <v>#REF!</v>
      </c>
      <c r="Q13" s="43" t="e">
        <f t="shared" si="3"/>
        <v>#REF!</v>
      </c>
      <c r="R13" s="44"/>
      <c r="S13" s="83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s="10" customFormat="1" ht="20.100000000000001" customHeight="1">
      <c r="E14" s="38"/>
      <c r="F14" s="59"/>
      <c r="G14" s="46" t="e">
        <f>SUM(#REF!)</f>
        <v>#REF!</v>
      </c>
      <c r="H14" s="46" t="e">
        <f>SUM(#REF!)</f>
        <v>#REF!</v>
      </c>
      <c r="I14" s="46" t="e">
        <f>SUM(#REF!)</f>
        <v>#REF!</v>
      </c>
      <c r="J14" s="46" t="e">
        <f>SUM(#REF!)</f>
        <v>#REF!</v>
      </c>
      <c r="K14" s="46" t="e">
        <f>SUM(#REF!)</f>
        <v>#REF!</v>
      </c>
      <c r="L14" s="46" t="e">
        <f>SUM(#REF!)</f>
        <v>#REF!</v>
      </c>
      <c r="M14" s="46" t="e">
        <f>SUM(#REF!)</f>
        <v>#REF!</v>
      </c>
      <c r="N14" s="46" t="e">
        <f>SUM(#REF!)</f>
        <v>#REF!</v>
      </c>
      <c r="O14" s="46" t="e">
        <f>SUM(#REF!)</f>
        <v>#REF!</v>
      </c>
      <c r="P14" s="46" t="e">
        <f>SUM(#REF!)</f>
        <v>#REF!</v>
      </c>
      <c r="Q14" s="46" t="e">
        <f>SUM(#REF!)</f>
        <v>#REF!</v>
      </c>
      <c r="R14" s="13"/>
      <c r="S14" s="77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s="10" customFormat="1" ht="46.5" customHeight="1">
      <c r="E15" s="38" t="s">
        <v>66</v>
      </c>
      <c r="F15" s="59" t="e">
        <f>+F16</f>
        <v>#REF!</v>
      </c>
      <c r="G15" s="59" t="e">
        <f t="shared" ref="G15:Q15" si="4">+G16</f>
        <v>#REF!</v>
      </c>
      <c r="H15" s="59" t="e">
        <f t="shared" si="4"/>
        <v>#REF!</v>
      </c>
      <c r="I15" s="59" t="e">
        <f t="shared" si="4"/>
        <v>#REF!</v>
      </c>
      <c r="J15" s="59" t="e">
        <f t="shared" si="4"/>
        <v>#REF!</v>
      </c>
      <c r="K15" s="59" t="e">
        <f t="shared" si="4"/>
        <v>#REF!</v>
      </c>
      <c r="L15" s="59" t="e">
        <f t="shared" si="4"/>
        <v>#REF!</v>
      </c>
      <c r="M15" s="59" t="e">
        <f t="shared" si="4"/>
        <v>#REF!</v>
      </c>
      <c r="N15" s="59" t="e">
        <f t="shared" si="4"/>
        <v>#REF!</v>
      </c>
      <c r="O15" s="59" t="e">
        <f t="shared" si="4"/>
        <v>#REF!</v>
      </c>
      <c r="P15" s="59" t="e">
        <f t="shared" si="4"/>
        <v>#REF!</v>
      </c>
      <c r="Q15" s="59" t="e">
        <f t="shared" si="4"/>
        <v>#REF!</v>
      </c>
      <c r="R15" s="13"/>
      <c r="S15" s="77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 s="10" customFormat="1" ht="42.75" customHeight="1">
      <c r="E16" s="29" t="s">
        <v>67</v>
      </c>
      <c r="F16" s="59" t="e">
        <f>+F17+F18</f>
        <v>#REF!</v>
      </c>
      <c r="G16" s="59" t="e">
        <f t="shared" ref="G16:Q16" si="5">+G17+G18</f>
        <v>#REF!</v>
      </c>
      <c r="H16" s="59" t="e">
        <f t="shared" si="5"/>
        <v>#REF!</v>
      </c>
      <c r="I16" s="59" t="e">
        <f t="shared" si="5"/>
        <v>#REF!</v>
      </c>
      <c r="J16" s="59" t="e">
        <f t="shared" si="5"/>
        <v>#REF!</v>
      </c>
      <c r="K16" s="59" t="e">
        <f t="shared" si="5"/>
        <v>#REF!</v>
      </c>
      <c r="L16" s="59" t="e">
        <f t="shared" si="5"/>
        <v>#REF!</v>
      </c>
      <c r="M16" s="59" t="e">
        <f t="shared" si="5"/>
        <v>#REF!</v>
      </c>
      <c r="N16" s="59" t="e">
        <f t="shared" si="5"/>
        <v>#REF!</v>
      </c>
      <c r="O16" s="59" t="e">
        <f t="shared" si="5"/>
        <v>#REF!</v>
      </c>
      <c r="P16" s="59" t="e">
        <f t="shared" si="5"/>
        <v>#REF!</v>
      </c>
      <c r="Q16" s="59" t="e">
        <f t="shared" si="5"/>
        <v>#REF!</v>
      </c>
      <c r="R16" s="13"/>
      <c r="S16" s="77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5:31" s="10" customFormat="1" ht="20.100000000000001" customHeight="1">
      <c r="E17" s="59" t="e">
        <f>#REF!</f>
        <v>#REF!</v>
      </c>
      <c r="F17" s="59" t="e">
        <f>#REF!</f>
        <v>#REF!</v>
      </c>
      <c r="G17" s="59" t="e">
        <f>F17+#REF!</f>
        <v>#REF!</v>
      </c>
      <c r="H17" s="59" t="e">
        <f>G17+#REF!</f>
        <v>#REF!</v>
      </c>
      <c r="I17" s="59" t="e">
        <f>H17+#REF!</f>
        <v>#REF!</v>
      </c>
      <c r="J17" s="59" t="e">
        <f>I17+#REF!</f>
        <v>#REF!</v>
      </c>
      <c r="K17" s="59" t="e">
        <f>J17+#REF!</f>
        <v>#REF!</v>
      </c>
      <c r="L17" s="59" t="e">
        <f>K17+#REF!</f>
        <v>#REF!</v>
      </c>
      <c r="M17" s="59" t="e">
        <f>L17+#REF!</f>
        <v>#REF!</v>
      </c>
      <c r="N17" s="59" t="e">
        <f>M17+#REF!</f>
        <v>#REF!</v>
      </c>
      <c r="O17" s="59" t="e">
        <f>N17+#REF!</f>
        <v>#REF!</v>
      </c>
      <c r="P17" s="59" t="e">
        <f>O17+#REF!</f>
        <v>#REF!</v>
      </c>
      <c r="Q17" s="59" t="e">
        <f>P17+#REF!</f>
        <v>#REF!</v>
      </c>
      <c r="R17" s="13"/>
      <c r="S17" s="77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5:31" s="10" customFormat="1" ht="20.100000000000001" customHeight="1">
      <c r="E18" s="59" t="e">
        <f>#REF!</f>
        <v>#REF!</v>
      </c>
      <c r="F18" s="59" t="e">
        <f>#REF!</f>
        <v>#REF!</v>
      </c>
      <c r="G18" s="59" t="e">
        <f>F18+#REF!</f>
        <v>#REF!</v>
      </c>
      <c r="H18" s="59" t="e">
        <f>G18+#REF!</f>
        <v>#REF!</v>
      </c>
      <c r="I18" s="59" t="e">
        <f>H18+#REF!</f>
        <v>#REF!</v>
      </c>
      <c r="J18" s="59" t="e">
        <f>I18+#REF!</f>
        <v>#REF!</v>
      </c>
      <c r="K18" s="59" t="e">
        <f>J18+#REF!</f>
        <v>#REF!</v>
      </c>
      <c r="L18" s="59" t="e">
        <f>K18+#REF!</f>
        <v>#REF!</v>
      </c>
      <c r="M18" s="59" t="e">
        <f>L18+#REF!</f>
        <v>#REF!</v>
      </c>
      <c r="N18" s="59" t="e">
        <f>M18+#REF!</f>
        <v>#REF!</v>
      </c>
      <c r="O18" s="59" t="e">
        <f>N18+#REF!</f>
        <v>#REF!</v>
      </c>
      <c r="P18" s="59" t="e">
        <f>O18+#REF!</f>
        <v>#REF!</v>
      </c>
      <c r="Q18" s="59" t="e">
        <f>+P18+#REF!</f>
        <v>#REF!</v>
      </c>
      <c r="R18" s="13"/>
      <c r="S18" s="77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5:31" s="10" customFormat="1" ht="20.100000000000001" customHeight="1">
      <c r="E19" s="3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13"/>
      <c r="S19" s="77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5:31" s="10" customFormat="1" ht="42.75" customHeight="1">
      <c r="E20" s="38" t="s">
        <v>68</v>
      </c>
      <c r="F20" s="59" t="e">
        <f>+F24+F26+F28+F31+F22+F34</f>
        <v>#REF!</v>
      </c>
      <c r="G20" s="59" t="e">
        <f t="shared" ref="G20:Q20" si="6">+G24+G26+G28+G31+G22+G34</f>
        <v>#REF!</v>
      </c>
      <c r="H20" s="59" t="e">
        <f t="shared" si="6"/>
        <v>#REF!</v>
      </c>
      <c r="I20" s="59" t="e">
        <f t="shared" si="6"/>
        <v>#REF!</v>
      </c>
      <c r="J20" s="59" t="e">
        <f t="shared" si="6"/>
        <v>#REF!</v>
      </c>
      <c r="K20" s="59" t="e">
        <f t="shared" si="6"/>
        <v>#REF!</v>
      </c>
      <c r="L20" s="59" t="e">
        <f t="shared" si="6"/>
        <v>#REF!</v>
      </c>
      <c r="M20" s="59" t="e">
        <f t="shared" si="6"/>
        <v>#REF!</v>
      </c>
      <c r="N20" s="59" t="e">
        <f t="shared" si="6"/>
        <v>#REF!</v>
      </c>
      <c r="O20" s="59" t="e">
        <f t="shared" si="6"/>
        <v>#REF!</v>
      </c>
      <c r="P20" s="59" t="e">
        <f t="shared" si="6"/>
        <v>#REF!</v>
      </c>
      <c r="Q20" s="59" t="e">
        <f t="shared" si="6"/>
        <v>#REF!</v>
      </c>
      <c r="R20" s="13"/>
      <c r="S20" s="77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5:31" s="10" customFormat="1" ht="42.75" customHeight="1">
      <c r="E21" s="38"/>
      <c r="F21" s="59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13"/>
      <c r="S21" s="77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5:31" s="10" customFormat="1" ht="20.100000000000001" customHeight="1">
      <c r="E22" s="45" t="s">
        <v>12</v>
      </c>
      <c r="F22" s="46" t="e">
        <f>+#REF!</f>
        <v>#REF!</v>
      </c>
      <c r="G22" s="46" t="e">
        <f>+F22+#REF!</f>
        <v>#REF!</v>
      </c>
      <c r="H22" s="46" t="e">
        <f>+G22+#REF!</f>
        <v>#REF!</v>
      </c>
      <c r="I22" s="46" t="e">
        <f>+H22+#REF!</f>
        <v>#REF!</v>
      </c>
      <c r="J22" s="46" t="e">
        <f>+I22+#REF!</f>
        <v>#REF!</v>
      </c>
      <c r="K22" s="46" t="e">
        <f>+J22+#REF!</f>
        <v>#REF!</v>
      </c>
      <c r="L22" s="46" t="e">
        <f>+K22+#REF!</f>
        <v>#REF!</v>
      </c>
      <c r="M22" s="46" t="e">
        <f>+L22+#REF!</f>
        <v>#REF!</v>
      </c>
      <c r="N22" s="46" t="e">
        <f>+M22+#REF!</f>
        <v>#REF!</v>
      </c>
      <c r="O22" s="46" t="e">
        <f>+N22+#REF!</f>
        <v>#REF!</v>
      </c>
      <c r="P22" s="46" t="e">
        <f>+O22+#REF!</f>
        <v>#REF!</v>
      </c>
      <c r="Q22" s="46" t="e">
        <f>+P22+#REF!</f>
        <v>#REF!</v>
      </c>
      <c r="R22" s="13"/>
      <c r="S22" s="77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5:31" s="10" customFormat="1" ht="20.100000000000001" customHeight="1">
      <c r="E23" s="45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13"/>
      <c r="S23" s="77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5:31" s="10" customFormat="1" ht="20.100000000000001" customHeight="1">
      <c r="E24" s="45" t="s">
        <v>13</v>
      </c>
      <c r="F24" s="46" t="e">
        <f>+#REF!</f>
        <v>#REF!</v>
      </c>
      <c r="G24" s="46" t="e">
        <f>+F24+#REF!</f>
        <v>#REF!</v>
      </c>
      <c r="H24" s="46" t="e">
        <f>+G24+#REF!</f>
        <v>#REF!</v>
      </c>
      <c r="I24" s="46" t="e">
        <f>+H24+#REF!</f>
        <v>#REF!</v>
      </c>
      <c r="J24" s="46" t="e">
        <f>+I24+#REF!</f>
        <v>#REF!</v>
      </c>
      <c r="K24" s="46" t="e">
        <f>+J24+#REF!</f>
        <v>#REF!</v>
      </c>
      <c r="L24" s="46" t="e">
        <f>+K24+#REF!</f>
        <v>#REF!</v>
      </c>
      <c r="M24" s="46" t="e">
        <f>+L24+#REF!</f>
        <v>#REF!</v>
      </c>
      <c r="N24" s="46" t="e">
        <f>+M24+#REF!</f>
        <v>#REF!</v>
      </c>
      <c r="O24" s="46" t="e">
        <f>+N24+#REF!</f>
        <v>#REF!</v>
      </c>
      <c r="P24" s="46" t="e">
        <f>+O24+#REF!</f>
        <v>#REF!</v>
      </c>
      <c r="Q24" s="46" t="e">
        <f>+P24+#REF!</f>
        <v>#REF!</v>
      </c>
      <c r="R24" s="13"/>
      <c r="S24" s="77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5:31" s="10" customFormat="1" ht="20.100000000000001" customHeight="1">
      <c r="E25" s="45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13"/>
      <c r="S25" s="77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5:31" s="10" customFormat="1" ht="20.100000000000001" customHeight="1">
      <c r="E26" s="48" t="s">
        <v>14</v>
      </c>
      <c r="F26" s="46" t="e">
        <f>+#REF!</f>
        <v>#REF!</v>
      </c>
      <c r="G26" s="46" t="e">
        <f>+F26+#REF!</f>
        <v>#REF!</v>
      </c>
      <c r="H26" s="46" t="e">
        <f>+G26+#REF!</f>
        <v>#REF!</v>
      </c>
      <c r="I26" s="46" t="e">
        <f>+H26+#REF!</f>
        <v>#REF!</v>
      </c>
      <c r="J26" s="46" t="e">
        <f>+I26+#REF!</f>
        <v>#REF!</v>
      </c>
      <c r="K26" s="46" t="e">
        <f>+J26+#REF!</f>
        <v>#REF!</v>
      </c>
      <c r="L26" s="46" t="e">
        <f>+K26+#REF!</f>
        <v>#REF!</v>
      </c>
      <c r="M26" s="46" t="e">
        <f>+L26+#REF!</f>
        <v>#REF!</v>
      </c>
      <c r="N26" s="46" t="e">
        <f>+M26+#REF!</f>
        <v>#REF!</v>
      </c>
      <c r="O26" s="46" t="e">
        <f>+N26+#REF!</f>
        <v>#REF!</v>
      </c>
      <c r="P26" s="46" t="e">
        <f>+O26+#REF!</f>
        <v>#REF!</v>
      </c>
      <c r="Q26" s="46" t="e">
        <f>+P26+#REF!</f>
        <v>#REF!</v>
      </c>
      <c r="R26" s="13"/>
      <c r="S26" s="77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5:31" s="10" customFormat="1" ht="20.100000000000001" customHeight="1">
      <c r="E27" s="48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13"/>
      <c r="S27" s="77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5:31" s="10" customFormat="1" ht="20.100000000000001" customHeight="1">
      <c r="E28" s="45" t="s">
        <v>15</v>
      </c>
      <c r="F28" s="46" t="e">
        <f>+#REF!</f>
        <v>#REF!</v>
      </c>
      <c r="G28" s="46" t="e">
        <f>+F28+#REF!</f>
        <v>#REF!</v>
      </c>
      <c r="H28" s="46" t="e">
        <f>+G28+#REF!</f>
        <v>#REF!</v>
      </c>
      <c r="I28" s="46" t="e">
        <f>+H28+#REF!</f>
        <v>#REF!</v>
      </c>
      <c r="J28" s="46" t="e">
        <f>+I28+#REF!</f>
        <v>#REF!</v>
      </c>
      <c r="K28" s="46" t="e">
        <f>+J28+#REF!</f>
        <v>#REF!</v>
      </c>
      <c r="L28" s="46" t="e">
        <f>+K28+#REF!</f>
        <v>#REF!</v>
      </c>
      <c r="M28" s="46" t="e">
        <f>+L28+#REF!</f>
        <v>#REF!</v>
      </c>
      <c r="N28" s="46" t="e">
        <f>+M28+#REF!</f>
        <v>#REF!</v>
      </c>
      <c r="O28" s="46" t="e">
        <f>+N28+#REF!</f>
        <v>#REF!</v>
      </c>
      <c r="P28" s="46" t="e">
        <f>+O28+#REF!</f>
        <v>#REF!</v>
      </c>
      <c r="Q28" s="46" t="e">
        <f>+P28+#REF!</f>
        <v>#REF!</v>
      </c>
      <c r="R28" s="13"/>
      <c r="S28" s="77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5:31" s="10" customFormat="1" ht="20.100000000000001" customHeight="1">
      <c r="E29" s="45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13"/>
      <c r="S29" s="77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5:31" s="10" customFormat="1" ht="20.100000000000001" customHeight="1">
      <c r="E30" s="49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13"/>
      <c r="S30" s="77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5:31" s="13" customFormat="1" ht="20.100000000000001" customHeight="1">
      <c r="E31" s="45" t="s">
        <v>23</v>
      </c>
      <c r="F31" s="47" t="e">
        <f>+#REF!</f>
        <v>#REF!</v>
      </c>
      <c r="G31" s="47" t="e">
        <f>+F31+#REF!</f>
        <v>#REF!</v>
      </c>
      <c r="H31" s="47" t="e">
        <f>+G31+#REF!</f>
        <v>#REF!</v>
      </c>
      <c r="I31" s="47" t="e">
        <f>+H31+#REF!</f>
        <v>#REF!</v>
      </c>
      <c r="J31" s="47" t="e">
        <f>+I31+#REF!</f>
        <v>#REF!</v>
      </c>
      <c r="K31" s="47" t="e">
        <f>+J31+#REF!</f>
        <v>#REF!</v>
      </c>
      <c r="L31" s="47" t="e">
        <f>+K31+#REF!</f>
        <v>#REF!</v>
      </c>
      <c r="M31" s="47" t="e">
        <f>+L31+#REF!</f>
        <v>#REF!</v>
      </c>
      <c r="N31" s="47" t="e">
        <f>+M31+#REF!</f>
        <v>#REF!</v>
      </c>
      <c r="O31" s="47" t="e">
        <f>+N31+#REF!</f>
        <v>#REF!</v>
      </c>
      <c r="P31" s="47" t="e">
        <f>+O31+#REF!</f>
        <v>#REF!</v>
      </c>
      <c r="Q31" s="47" t="e">
        <f>+P31+#REF!</f>
        <v>#REF!</v>
      </c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</row>
    <row r="32" spans="5:31" s="10" customFormat="1" ht="20.100000000000001" customHeight="1">
      <c r="E32" s="50" t="s">
        <v>52</v>
      </c>
      <c r="F32" s="47" t="e">
        <f>+#REF!</f>
        <v>#REF!</v>
      </c>
      <c r="G32" s="47" t="e">
        <f>+F32+#REF!</f>
        <v>#REF!</v>
      </c>
      <c r="H32" s="47" t="e">
        <f>+G32+#REF!</f>
        <v>#REF!</v>
      </c>
      <c r="I32" s="47" t="e">
        <f>+H32+#REF!</f>
        <v>#REF!</v>
      </c>
      <c r="J32" s="47" t="e">
        <f>+I32+#REF!</f>
        <v>#REF!</v>
      </c>
      <c r="K32" s="47" t="e">
        <f>+J32+#REF!</f>
        <v>#REF!</v>
      </c>
      <c r="L32" s="47" t="e">
        <f>+K32+#REF!</f>
        <v>#REF!</v>
      </c>
      <c r="M32" s="47" t="e">
        <f>+L32+#REF!</f>
        <v>#REF!</v>
      </c>
      <c r="N32" s="47" t="e">
        <f>+M32+#REF!</f>
        <v>#REF!</v>
      </c>
      <c r="O32" s="47" t="e">
        <f>+N32+#REF!</f>
        <v>#REF!</v>
      </c>
      <c r="P32" s="47" t="e">
        <f>+O32+#REF!</f>
        <v>#REF!</v>
      </c>
      <c r="Q32" s="47" t="e">
        <f>+P32+#REF!</f>
        <v>#REF!</v>
      </c>
      <c r="R32" s="13"/>
      <c r="S32" s="77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5:31" s="10" customFormat="1" ht="20.25" customHeight="1">
      <c r="E33" s="50" t="s">
        <v>51</v>
      </c>
      <c r="F33" s="47" t="e">
        <f>+#REF!</f>
        <v>#REF!</v>
      </c>
      <c r="G33" s="47" t="e">
        <f>+F33+#REF!</f>
        <v>#REF!</v>
      </c>
      <c r="H33" s="47" t="e">
        <f>+G33+#REF!</f>
        <v>#REF!</v>
      </c>
      <c r="I33" s="47" t="e">
        <f>+H33+#REF!</f>
        <v>#REF!</v>
      </c>
      <c r="J33" s="47" t="e">
        <f>+I33+#REF!</f>
        <v>#REF!</v>
      </c>
      <c r="K33" s="47" t="e">
        <f>+J33+#REF!</f>
        <v>#REF!</v>
      </c>
      <c r="L33" s="47" t="e">
        <f>+K33+#REF!</f>
        <v>#REF!</v>
      </c>
      <c r="M33" s="47" t="e">
        <f>+L33+#REF!</f>
        <v>#REF!</v>
      </c>
      <c r="N33" s="47" t="e">
        <f>+M33+#REF!</f>
        <v>#REF!</v>
      </c>
      <c r="O33" s="47" t="e">
        <f>+N33+#REF!</f>
        <v>#REF!</v>
      </c>
      <c r="P33" s="47" t="e">
        <f>+O33+#REF!</f>
        <v>#REF!</v>
      </c>
      <c r="Q33" s="47" t="e">
        <f>+P33+#REF!</f>
        <v>#REF!</v>
      </c>
      <c r="R33" s="13"/>
      <c r="S33" s="77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5:31" s="10" customFormat="1" ht="32.25" customHeight="1">
      <c r="E34" s="45" t="s">
        <v>43</v>
      </c>
      <c r="F34" s="40" t="e">
        <f>+#REF!</f>
        <v>#REF!</v>
      </c>
      <c r="G34" s="40" t="e">
        <f>+F34+#REF!</f>
        <v>#REF!</v>
      </c>
      <c r="H34" s="40" t="e">
        <f>+G34+#REF!</f>
        <v>#REF!</v>
      </c>
      <c r="I34" s="40" t="e">
        <f>+H34+#REF!</f>
        <v>#REF!</v>
      </c>
      <c r="J34" s="40" t="e">
        <f>+I34+#REF!</f>
        <v>#REF!</v>
      </c>
      <c r="K34" s="40" t="e">
        <f>+J34+#REF!</f>
        <v>#REF!</v>
      </c>
      <c r="L34" s="40" t="e">
        <f>+K34+#REF!</f>
        <v>#REF!</v>
      </c>
      <c r="M34" s="40" t="e">
        <f>+L34+#REF!</f>
        <v>#REF!</v>
      </c>
      <c r="N34" s="40" t="e">
        <f>+M34+#REF!</f>
        <v>#REF!</v>
      </c>
      <c r="O34" s="40" t="e">
        <f>+N34+#REF!</f>
        <v>#REF!</v>
      </c>
      <c r="P34" s="40" t="e">
        <f>+O34+#REF!</f>
        <v>#REF!</v>
      </c>
      <c r="Q34" s="40" t="e">
        <f>+P34+#REF!</f>
        <v>#REF!</v>
      </c>
      <c r="R34" s="13"/>
      <c r="S34" s="77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5:31" s="10" customFormat="1" ht="20.100000000000001" customHeight="1">
      <c r="E35" s="51" t="s">
        <v>28</v>
      </c>
      <c r="F35" s="40" t="e">
        <f>+#REF!</f>
        <v>#REF!</v>
      </c>
      <c r="G35" s="47" t="e">
        <f>+F35+#REF!</f>
        <v>#REF!</v>
      </c>
      <c r="H35" s="47" t="e">
        <f>+G35+#REF!</f>
        <v>#REF!</v>
      </c>
      <c r="I35" s="47" t="e">
        <f>+H35+#REF!</f>
        <v>#REF!</v>
      </c>
      <c r="J35" s="47" t="e">
        <f>+I35+#REF!</f>
        <v>#REF!</v>
      </c>
      <c r="K35" s="47" t="e">
        <f>+J35+#REF!</f>
        <v>#REF!</v>
      </c>
      <c r="L35" s="47" t="e">
        <f>+K35+#REF!</f>
        <v>#REF!</v>
      </c>
      <c r="M35" s="47" t="e">
        <f>+L35+#REF!</f>
        <v>#REF!</v>
      </c>
      <c r="N35" s="47" t="e">
        <f>+M35+#REF!</f>
        <v>#REF!</v>
      </c>
      <c r="O35" s="47" t="e">
        <f>+N35+#REF!</f>
        <v>#REF!</v>
      </c>
      <c r="P35" s="47" t="e">
        <f>+O35+#REF!</f>
        <v>#REF!</v>
      </c>
      <c r="Q35" s="47" t="e">
        <f>+P35+#REF!</f>
        <v>#REF!</v>
      </c>
      <c r="R35" s="13"/>
      <c r="S35" s="77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5:31" s="10" customFormat="1" ht="20.100000000000001" customHeight="1">
      <c r="E36" s="51" t="s">
        <v>29</v>
      </c>
      <c r="F36" s="40" t="e">
        <f>+#REF!</f>
        <v>#REF!</v>
      </c>
      <c r="G36" s="47" t="e">
        <f>+F36+#REF!</f>
        <v>#REF!</v>
      </c>
      <c r="H36" s="47" t="e">
        <f>+G36+#REF!</f>
        <v>#REF!</v>
      </c>
      <c r="I36" s="47" t="e">
        <f>+H36+#REF!</f>
        <v>#REF!</v>
      </c>
      <c r="J36" s="47" t="e">
        <f>+I36+#REF!</f>
        <v>#REF!</v>
      </c>
      <c r="K36" s="47" t="e">
        <f>+J36+#REF!</f>
        <v>#REF!</v>
      </c>
      <c r="L36" s="47" t="e">
        <f>+K36+#REF!</f>
        <v>#REF!</v>
      </c>
      <c r="M36" s="47" t="e">
        <f>+L36+#REF!</f>
        <v>#REF!</v>
      </c>
      <c r="N36" s="47" t="e">
        <f>+M36+#REF!</f>
        <v>#REF!</v>
      </c>
      <c r="O36" s="47" t="e">
        <f>+N36+#REF!</f>
        <v>#REF!</v>
      </c>
      <c r="P36" s="47" t="e">
        <f>+O36+#REF!</f>
        <v>#REF!</v>
      </c>
      <c r="Q36" s="47" t="e">
        <f>+P36+#REF!</f>
        <v>#REF!</v>
      </c>
      <c r="R36" s="13"/>
      <c r="S36" s="77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5:31" s="10" customFormat="1" ht="20.25" customHeight="1">
      <c r="E37" s="23" t="s">
        <v>53</v>
      </c>
      <c r="F37" s="63" t="e">
        <f>F38+F41</f>
        <v>#REF!</v>
      </c>
      <c r="G37" s="63" t="e">
        <f>G38+G41</f>
        <v>#REF!</v>
      </c>
      <c r="H37" s="63" t="e">
        <f t="shared" ref="H37:Q37" si="7">H38+H41</f>
        <v>#REF!</v>
      </c>
      <c r="I37" s="63" t="e">
        <f t="shared" si="7"/>
        <v>#REF!</v>
      </c>
      <c r="J37" s="63" t="e">
        <f t="shared" si="7"/>
        <v>#REF!</v>
      </c>
      <c r="K37" s="63" t="e">
        <f t="shared" si="7"/>
        <v>#REF!</v>
      </c>
      <c r="L37" s="63" t="e">
        <f t="shared" si="7"/>
        <v>#REF!</v>
      </c>
      <c r="M37" s="63" t="e">
        <f t="shared" si="7"/>
        <v>#REF!</v>
      </c>
      <c r="N37" s="63" t="e">
        <f t="shared" si="7"/>
        <v>#REF!</v>
      </c>
      <c r="O37" s="63" t="e">
        <f t="shared" si="7"/>
        <v>#REF!</v>
      </c>
      <c r="P37" s="63" t="e">
        <f t="shared" si="7"/>
        <v>#REF!</v>
      </c>
      <c r="Q37" s="63" t="e">
        <f t="shared" si="7"/>
        <v>#REF!</v>
      </c>
      <c r="R37" s="13"/>
      <c r="S37" s="77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5:31" s="10" customFormat="1" ht="21" customHeight="1">
      <c r="E38" s="45" t="s">
        <v>16</v>
      </c>
      <c r="F38" s="47" t="e">
        <f>+SUM(F39:F40)</f>
        <v>#REF!</v>
      </c>
      <c r="G38" s="47" t="e">
        <f t="shared" ref="G38:Q38" si="8">+SUM(G39:G40)</f>
        <v>#REF!</v>
      </c>
      <c r="H38" s="47" t="e">
        <f t="shared" si="8"/>
        <v>#REF!</v>
      </c>
      <c r="I38" s="47" t="e">
        <f t="shared" si="8"/>
        <v>#REF!</v>
      </c>
      <c r="J38" s="47" t="e">
        <f t="shared" si="8"/>
        <v>#REF!</v>
      </c>
      <c r="K38" s="47" t="e">
        <f t="shared" si="8"/>
        <v>#REF!</v>
      </c>
      <c r="L38" s="47" t="e">
        <f t="shared" si="8"/>
        <v>#REF!</v>
      </c>
      <c r="M38" s="47" t="e">
        <f t="shared" si="8"/>
        <v>#REF!</v>
      </c>
      <c r="N38" s="47" t="e">
        <f t="shared" si="8"/>
        <v>#REF!</v>
      </c>
      <c r="O38" s="47" t="e">
        <f t="shared" si="8"/>
        <v>#REF!</v>
      </c>
      <c r="P38" s="47" t="e">
        <f t="shared" si="8"/>
        <v>#REF!</v>
      </c>
      <c r="Q38" s="47" t="e">
        <f t="shared" si="8"/>
        <v>#REF!</v>
      </c>
      <c r="R38" s="44"/>
      <c r="S38" s="83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5:31" s="10" customFormat="1" ht="20.100000000000001" customHeight="1">
      <c r="E39" s="52" t="s">
        <v>17</v>
      </c>
      <c r="F39" s="53" t="e">
        <f>+#REF!</f>
        <v>#REF!</v>
      </c>
      <c r="G39" s="53" t="e">
        <f>+F39+#REF!</f>
        <v>#REF!</v>
      </c>
      <c r="H39" s="53" t="e">
        <f>+G39+#REF!</f>
        <v>#REF!</v>
      </c>
      <c r="I39" s="53" t="e">
        <f>+H39+#REF!</f>
        <v>#REF!</v>
      </c>
      <c r="J39" s="53" t="e">
        <f>+I39+#REF!</f>
        <v>#REF!</v>
      </c>
      <c r="K39" s="53" t="e">
        <f>+J39+#REF!</f>
        <v>#REF!</v>
      </c>
      <c r="L39" s="53" t="e">
        <f>+K39+#REF!</f>
        <v>#REF!</v>
      </c>
      <c r="M39" s="53" t="e">
        <f>+L39+#REF!</f>
        <v>#REF!</v>
      </c>
      <c r="N39" s="53" t="e">
        <f>+M39+#REF!</f>
        <v>#REF!</v>
      </c>
      <c r="O39" s="53" t="e">
        <f>+N39+#REF!</f>
        <v>#REF!</v>
      </c>
      <c r="P39" s="53" t="e">
        <f>+O39+#REF!</f>
        <v>#REF!</v>
      </c>
      <c r="Q39" s="53" t="e">
        <f>+P39+#REF!</f>
        <v>#REF!</v>
      </c>
      <c r="R39" s="13"/>
      <c r="S39" s="77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5:31" s="13" customFormat="1" ht="15" customHeight="1">
      <c r="E40" s="52" t="s">
        <v>18</v>
      </c>
      <c r="F40" s="53" t="e">
        <f>+#REF!</f>
        <v>#REF!</v>
      </c>
      <c r="G40" s="53" t="e">
        <f>+F40+#REF!</f>
        <v>#REF!</v>
      </c>
      <c r="H40" s="53" t="e">
        <f>+G40+#REF!</f>
        <v>#REF!</v>
      </c>
      <c r="I40" s="53" t="e">
        <f>+H40+#REF!</f>
        <v>#REF!</v>
      </c>
      <c r="J40" s="53" t="e">
        <f>+I40+#REF!</f>
        <v>#REF!</v>
      </c>
      <c r="K40" s="53" t="e">
        <f>+J40+#REF!</f>
        <v>#REF!</v>
      </c>
      <c r="L40" s="53" t="e">
        <f>+K40+#REF!</f>
        <v>#REF!</v>
      </c>
      <c r="M40" s="53" t="e">
        <f>+L40+#REF!</f>
        <v>#REF!</v>
      </c>
      <c r="N40" s="53" t="e">
        <f>+M40+#REF!</f>
        <v>#REF!</v>
      </c>
      <c r="O40" s="53" t="e">
        <f>+N40+#REF!</f>
        <v>#REF!</v>
      </c>
      <c r="P40" s="53" t="e">
        <f>+O40+#REF!</f>
        <v>#REF!</v>
      </c>
      <c r="Q40" s="53" t="e">
        <f>+P40+#REF!</f>
        <v>#REF!</v>
      </c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</row>
    <row r="41" spans="5:31" s="13" customFormat="1" ht="15" customHeight="1">
      <c r="E41" s="45" t="s">
        <v>19</v>
      </c>
      <c r="F41" s="47" t="e">
        <f>+SUM(F42:F43)</f>
        <v>#REF!</v>
      </c>
      <c r="G41" s="47" t="e">
        <f t="shared" ref="G41" si="9">+SUM(G42:G43)</f>
        <v>#REF!</v>
      </c>
      <c r="H41" s="47" t="e">
        <f t="shared" ref="H41" si="10">+SUM(H42:H43)</f>
        <v>#REF!</v>
      </c>
      <c r="I41" s="47" t="e">
        <f t="shared" ref="I41" si="11">+SUM(I42:I43)</f>
        <v>#REF!</v>
      </c>
      <c r="J41" s="47" t="e">
        <f t="shared" ref="J41" si="12">+SUM(J42:J43)</f>
        <v>#REF!</v>
      </c>
      <c r="K41" s="47" t="e">
        <f t="shared" ref="K41" si="13">+SUM(K42:K43)</f>
        <v>#REF!</v>
      </c>
      <c r="L41" s="47" t="e">
        <f t="shared" ref="L41" si="14">+SUM(L42:L43)</f>
        <v>#REF!</v>
      </c>
      <c r="M41" s="47" t="e">
        <f t="shared" ref="M41" si="15">+SUM(M42:M43)</f>
        <v>#REF!</v>
      </c>
      <c r="N41" s="47" t="e">
        <f t="shared" ref="N41" si="16">+SUM(N42:N43)</f>
        <v>#REF!</v>
      </c>
      <c r="O41" s="47" t="e">
        <f t="shared" ref="O41" si="17">+SUM(O42:O43)</f>
        <v>#REF!</v>
      </c>
      <c r="P41" s="47" t="e">
        <f t="shared" ref="P41" si="18">+SUM(P42:P43)</f>
        <v>#REF!</v>
      </c>
      <c r="Q41" s="47" t="e">
        <f t="shared" ref="Q41" si="19">+SUM(Q42:Q43)</f>
        <v>#REF!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</row>
    <row r="42" spans="5:31" s="13" customFormat="1" ht="20.100000000000001" customHeight="1">
      <c r="E42" s="52" t="s">
        <v>17</v>
      </c>
      <c r="F42" s="53" t="e">
        <f>+#REF!</f>
        <v>#REF!</v>
      </c>
      <c r="G42" s="53" t="e">
        <f>+F42+#REF!</f>
        <v>#REF!</v>
      </c>
      <c r="H42" s="53" t="e">
        <f>+G42+#REF!</f>
        <v>#REF!</v>
      </c>
      <c r="I42" s="53" t="e">
        <f>+H42+#REF!</f>
        <v>#REF!</v>
      </c>
      <c r="J42" s="53" t="e">
        <f>+I42+#REF!</f>
        <v>#REF!</v>
      </c>
      <c r="K42" s="53" t="e">
        <f>+J42+#REF!</f>
        <v>#REF!</v>
      </c>
      <c r="L42" s="53" t="e">
        <f>+K42+#REF!</f>
        <v>#REF!</v>
      </c>
      <c r="M42" s="53" t="e">
        <f>+L42+#REF!</f>
        <v>#REF!</v>
      </c>
      <c r="N42" s="53" t="e">
        <f>+M42+#REF!</f>
        <v>#REF!</v>
      </c>
      <c r="O42" s="53" t="e">
        <f>+N42+#REF!</f>
        <v>#REF!</v>
      </c>
      <c r="P42" s="53" t="e">
        <f>+O42+#REF!</f>
        <v>#REF!</v>
      </c>
      <c r="Q42" s="53" t="e">
        <f>+P42+#REF!</f>
        <v>#REF!</v>
      </c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</row>
    <row r="43" spans="5:31" s="13" customFormat="1" ht="15" customHeight="1">
      <c r="E43" s="52" t="s">
        <v>20</v>
      </c>
      <c r="F43" s="53" t="e">
        <f>+#REF!</f>
        <v>#REF!</v>
      </c>
      <c r="G43" s="53" t="e">
        <f>+F43+#REF!</f>
        <v>#REF!</v>
      </c>
      <c r="H43" s="53" t="e">
        <f>+G43+#REF!</f>
        <v>#REF!</v>
      </c>
      <c r="I43" s="53" t="e">
        <f>+H43+#REF!</f>
        <v>#REF!</v>
      </c>
      <c r="J43" s="53" t="e">
        <f>+I43+#REF!</f>
        <v>#REF!</v>
      </c>
      <c r="K43" s="53" t="e">
        <f>+J43+#REF!</f>
        <v>#REF!</v>
      </c>
      <c r="L43" s="53" t="e">
        <f>+K43+#REF!</f>
        <v>#REF!</v>
      </c>
      <c r="M43" s="53" t="e">
        <f>+L43+#REF!</f>
        <v>#REF!</v>
      </c>
      <c r="N43" s="53" t="e">
        <f>+M43+#REF!</f>
        <v>#REF!</v>
      </c>
      <c r="O43" s="53" t="e">
        <f>+N43+#REF!</f>
        <v>#REF!</v>
      </c>
      <c r="P43" s="53" t="e">
        <f>+O43+#REF!</f>
        <v>#REF!</v>
      </c>
      <c r="Q43" s="53" t="e">
        <f>+P43+#REF!</f>
        <v>#REF!</v>
      </c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</row>
    <row r="44" spans="5:31" s="13" customFormat="1" ht="15" customHeight="1">
      <c r="E44" s="23" t="s">
        <v>40</v>
      </c>
      <c r="F44" s="41" t="e">
        <f>+SUM(F45:F46)</f>
        <v>#REF!</v>
      </c>
      <c r="G44" s="41" t="e">
        <f t="shared" ref="G44" si="20">+SUM(G45:G46)</f>
        <v>#REF!</v>
      </c>
      <c r="H44" s="41" t="e">
        <f t="shared" ref="H44" si="21">+SUM(H45:H46)</f>
        <v>#REF!</v>
      </c>
      <c r="I44" s="41" t="e">
        <f t="shared" ref="I44" si="22">+SUM(I45:I46)</f>
        <v>#REF!</v>
      </c>
      <c r="J44" s="41" t="e">
        <f t="shared" ref="J44" si="23">+SUM(J45:J46)</f>
        <v>#REF!</v>
      </c>
      <c r="K44" s="41" t="e">
        <f t="shared" ref="K44" si="24">+SUM(K45:K46)</f>
        <v>#REF!</v>
      </c>
      <c r="L44" s="41" t="e">
        <f t="shared" ref="L44" si="25">+SUM(L45:L46)</f>
        <v>#REF!</v>
      </c>
      <c r="M44" s="41" t="e">
        <f t="shared" ref="M44" si="26">+SUM(M45:M46)</f>
        <v>#REF!</v>
      </c>
      <c r="N44" s="41" t="e">
        <f t="shared" ref="N44" si="27">+SUM(N45:N46)</f>
        <v>#REF!</v>
      </c>
      <c r="O44" s="41" t="e">
        <f t="shared" ref="O44" si="28">+SUM(O45:O46)</f>
        <v>#REF!</v>
      </c>
      <c r="P44" s="41" t="e">
        <f t="shared" ref="P44" si="29">+SUM(P45:P46)</f>
        <v>#REF!</v>
      </c>
      <c r="Q44" s="41" t="e">
        <f t="shared" ref="Q44" si="30">+SUM(Q45:Q46)</f>
        <v>#REF!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</row>
    <row r="45" spans="5:31" s="10" customFormat="1" ht="18" customHeight="1">
      <c r="E45" s="54" t="s">
        <v>16</v>
      </c>
      <c r="F45" s="47" t="e">
        <f>+#REF!</f>
        <v>#REF!</v>
      </c>
      <c r="G45" s="47" t="e">
        <f>+F45+#REF!</f>
        <v>#REF!</v>
      </c>
      <c r="H45" s="47" t="e">
        <f>+G45+#REF!</f>
        <v>#REF!</v>
      </c>
      <c r="I45" s="47" t="e">
        <f>+H45+#REF!</f>
        <v>#REF!</v>
      </c>
      <c r="J45" s="47" t="e">
        <f>+I45+#REF!</f>
        <v>#REF!</v>
      </c>
      <c r="K45" s="47" t="e">
        <f>+J45+#REF!</f>
        <v>#REF!</v>
      </c>
      <c r="L45" s="47" t="e">
        <f>+K45+#REF!</f>
        <v>#REF!</v>
      </c>
      <c r="M45" s="47" t="e">
        <f>+L45+#REF!</f>
        <v>#REF!</v>
      </c>
      <c r="N45" s="47" t="e">
        <f>+M45+#REF!</f>
        <v>#REF!</v>
      </c>
      <c r="O45" s="47" t="e">
        <f>+N45+#REF!</f>
        <v>#REF!</v>
      </c>
      <c r="P45" s="47" t="e">
        <f>+O45+#REF!</f>
        <v>#REF!</v>
      </c>
      <c r="Q45" s="47" t="e">
        <f>+P45+#REF!</f>
        <v>#REF!</v>
      </c>
      <c r="R45" s="44"/>
      <c r="S45" s="83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</row>
    <row r="46" spans="5:31" s="10" customFormat="1" ht="20.100000000000001" customHeight="1">
      <c r="E46" s="54" t="s">
        <v>19</v>
      </c>
      <c r="F46" s="47" t="e">
        <f>+#REF!</f>
        <v>#REF!</v>
      </c>
      <c r="G46" s="47" t="e">
        <f>+F46+#REF!</f>
        <v>#REF!</v>
      </c>
      <c r="H46" s="47" t="e">
        <f>+G46+#REF!</f>
        <v>#REF!</v>
      </c>
      <c r="I46" s="47" t="e">
        <f>+H46+#REF!</f>
        <v>#REF!</v>
      </c>
      <c r="J46" s="47" t="e">
        <f>+I46+#REF!</f>
        <v>#REF!</v>
      </c>
      <c r="K46" s="47" t="e">
        <f>+J46+#REF!</f>
        <v>#REF!</v>
      </c>
      <c r="L46" s="47" t="e">
        <f>+K46+#REF!</f>
        <v>#REF!</v>
      </c>
      <c r="M46" s="47" t="e">
        <f>+L46+#REF!</f>
        <v>#REF!</v>
      </c>
      <c r="N46" s="47" t="e">
        <f>+M46+#REF!</f>
        <v>#REF!</v>
      </c>
      <c r="O46" s="47" t="e">
        <f>+N46+#REF!</f>
        <v>#REF!</v>
      </c>
      <c r="P46" s="47" t="e">
        <f>+O46+#REF!</f>
        <v>#REF!</v>
      </c>
      <c r="Q46" s="47" t="e">
        <f>+P46+#REF!</f>
        <v>#REF!</v>
      </c>
      <c r="R46" s="13"/>
      <c r="S46" s="77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</row>
    <row r="47" spans="5:31" s="10" customFormat="1" ht="20.100000000000001" customHeight="1">
      <c r="E47" s="23" t="s">
        <v>41</v>
      </c>
      <c r="F47" s="41" t="e">
        <f>+F48</f>
        <v>#REF!</v>
      </c>
      <c r="G47" s="41" t="e">
        <f t="shared" ref="G47:Q47" si="31">+G48</f>
        <v>#REF!</v>
      </c>
      <c r="H47" s="41" t="e">
        <f t="shared" si="31"/>
        <v>#REF!</v>
      </c>
      <c r="I47" s="41" t="e">
        <f t="shared" si="31"/>
        <v>#REF!</v>
      </c>
      <c r="J47" s="41" t="e">
        <f t="shared" si="31"/>
        <v>#REF!</v>
      </c>
      <c r="K47" s="41" t="e">
        <f t="shared" si="31"/>
        <v>#REF!</v>
      </c>
      <c r="L47" s="41" t="e">
        <f t="shared" si="31"/>
        <v>#REF!</v>
      </c>
      <c r="M47" s="41" t="e">
        <f t="shared" si="31"/>
        <v>#REF!</v>
      </c>
      <c r="N47" s="41" t="e">
        <f t="shared" si="31"/>
        <v>#REF!</v>
      </c>
      <c r="O47" s="41" t="e">
        <f t="shared" si="31"/>
        <v>#REF!</v>
      </c>
      <c r="P47" s="41" t="e">
        <f t="shared" si="31"/>
        <v>#REF!</v>
      </c>
      <c r="Q47" s="41" t="e">
        <f t="shared" si="31"/>
        <v>#REF!</v>
      </c>
      <c r="R47" s="13"/>
      <c r="S47" s="77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</row>
    <row r="48" spans="5:31" s="10" customFormat="1" ht="23.45" customHeight="1">
      <c r="E48" s="42" t="s">
        <v>42</v>
      </c>
      <c r="F48" s="40" t="e">
        <f>+SUM(F49:F50)</f>
        <v>#REF!</v>
      </c>
      <c r="G48" s="40" t="e">
        <f t="shared" ref="G48:Q48" si="32">+SUM(G49:G50)</f>
        <v>#REF!</v>
      </c>
      <c r="H48" s="40" t="e">
        <f t="shared" si="32"/>
        <v>#REF!</v>
      </c>
      <c r="I48" s="40" t="e">
        <f t="shared" si="32"/>
        <v>#REF!</v>
      </c>
      <c r="J48" s="40" t="e">
        <f t="shared" si="32"/>
        <v>#REF!</v>
      </c>
      <c r="K48" s="40" t="e">
        <f t="shared" si="32"/>
        <v>#REF!</v>
      </c>
      <c r="L48" s="40" t="e">
        <f t="shared" si="32"/>
        <v>#REF!</v>
      </c>
      <c r="M48" s="40" t="e">
        <f t="shared" si="32"/>
        <v>#REF!</v>
      </c>
      <c r="N48" s="40" t="e">
        <f t="shared" si="32"/>
        <v>#REF!</v>
      </c>
      <c r="O48" s="40" t="e">
        <f t="shared" si="32"/>
        <v>#REF!</v>
      </c>
      <c r="P48" s="40" t="e">
        <f t="shared" si="32"/>
        <v>#REF!</v>
      </c>
      <c r="Q48" s="40" t="e">
        <f t="shared" si="32"/>
        <v>#REF!</v>
      </c>
      <c r="R48" s="13"/>
      <c r="S48" s="77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</row>
    <row r="49" spans="5:31" s="10" customFormat="1" ht="21.75" customHeight="1">
      <c r="E49" s="54" t="s">
        <v>21</v>
      </c>
      <c r="F49" s="47" t="e">
        <f>+#REF!</f>
        <v>#REF!</v>
      </c>
      <c r="G49" s="47" t="e">
        <f>+F49+#REF!</f>
        <v>#REF!</v>
      </c>
      <c r="H49" s="47" t="e">
        <f>+G49+#REF!</f>
        <v>#REF!</v>
      </c>
      <c r="I49" s="47" t="e">
        <f>+H49+#REF!</f>
        <v>#REF!</v>
      </c>
      <c r="J49" s="47" t="e">
        <f>+I49+#REF!</f>
        <v>#REF!</v>
      </c>
      <c r="K49" s="47" t="e">
        <f>+J49+#REF!</f>
        <v>#REF!</v>
      </c>
      <c r="L49" s="47" t="e">
        <f>+K49+#REF!</f>
        <v>#REF!</v>
      </c>
      <c r="M49" s="47" t="e">
        <f>+L49+#REF!</f>
        <v>#REF!</v>
      </c>
      <c r="N49" s="47" t="e">
        <f>+M49+#REF!</f>
        <v>#REF!</v>
      </c>
      <c r="O49" s="47" t="e">
        <f>+N49+#REF!</f>
        <v>#REF!</v>
      </c>
      <c r="P49" s="47" t="e">
        <f>+O49+#REF!</f>
        <v>#REF!</v>
      </c>
      <c r="Q49" s="47" t="e">
        <f>+P49+#REF!</f>
        <v>#REF!</v>
      </c>
      <c r="R49" s="44"/>
      <c r="S49" s="83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</row>
    <row r="50" spans="5:31" s="10" customFormat="1" ht="20.100000000000001" customHeight="1">
      <c r="E50" s="54" t="s">
        <v>22</v>
      </c>
      <c r="F50" s="47" t="e">
        <f>+#REF!</f>
        <v>#REF!</v>
      </c>
      <c r="G50" s="47" t="e">
        <f>+F50+#REF!</f>
        <v>#REF!</v>
      </c>
      <c r="H50" s="47" t="e">
        <f>+G50+#REF!</f>
        <v>#REF!</v>
      </c>
      <c r="I50" s="47" t="e">
        <f>+H50+#REF!</f>
        <v>#REF!</v>
      </c>
      <c r="J50" s="47" t="e">
        <f>+I50+#REF!</f>
        <v>#REF!</v>
      </c>
      <c r="K50" s="47" t="e">
        <f>+J50+#REF!</f>
        <v>#REF!</v>
      </c>
      <c r="L50" s="47" t="e">
        <f>+K50+#REF!</f>
        <v>#REF!</v>
      </c>
      <c r="M50" s="47" t="e">
        <f>+L50+#REF!</f>
        <v>#REF!</v>
      </c>
      <c r="N50" s="47" t="e">
        <f>+M50+#REF!</f>
        <v>#REF!</v>
      </c>
      <c r="O50" s="47" t="e">
        <f>+N50+#REF!</f>
        <v>#REF!</v>
      </c>
      <c r="P50" s="47" t="e">
        <f>+O50+#REF!</f>
        <v>#REF!</v>
      </c>
      <c r="Q50" s="47" t="e">
        <f>+P50+#REF!</f>
        <v>#REF!</v>
      </c>
      <c r="R50" s="13"/>
      <c r="S50" s="77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</row>
    <row r="51" spans="5:31" s="10" customFormat="1" ht="14.25"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</row>
    <row r="52" spans="5:31" s="10" customFormat="1" ht="20.100000000000001" customHeight="1" thickBot="1"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47"/>
      <c r="S52" s="77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</row>
    <row r="53" spans="5:31" ht="13.5" thickTop="1">
      <c r="E53" s="8" t="s">
        <v>24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9"/>
      <c r="S53" s="84"/>
    </row>
    <row r="54" spans="5:31">
      <c r="E54" s="8" t="s">
        <v>25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5:31"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5:31"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5:31"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2"/>
    </row>
    <row r="58" spans="5:31"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2"/>
    </row>
    <row r="59" spans="5:31"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5:31"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5:31"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5:31"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5:31"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5:31"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6:17"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6:17"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6:17"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6:17"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6:17"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6:17"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6:17"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6:17"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6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6:17"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6:17"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6:17"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6:17"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6:17"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6:17"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6:17"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6:17"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6:17"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6:17"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6:17"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6:17"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6:17"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6:17"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6:17"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6:17"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6:17"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6:17"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6:17"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6:17"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6:17"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6:17"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6:17"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6:17"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6:17"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6:17"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6:17"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6:17"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6:17"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</sheetData>
  <mergeCells count="1">
    <mergeCell ref="P5:Q6"/>
  </mergeCells>
  <printOptions horizontalCentered="1" verticalCentered="1"/>
  <pageMargins left="0.39370078740157483" right="0.27559055118110237" top="0.59055118110236227" bottom="0.39370078740157483" header="0" footer="0"/>
  <pageSetup scale="4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5A729"/>
    <outlinePr summaryBelow="0"/>
    <pageSetUpPr fitToPage="1"/>
  </sheetPr>
  <dimension ref="A2:R111"/>
  <sheetViews>
    <sheetView showGridLines="0" view="pageBreakPreview" topLeftCell="C17" zoomScale="70" zoomScaleSheetLayoutView="70" workbookViewId="0">
      <selection activeCell="A22" sqref="A22:XFD22"/>
    </sheetView>
  </sheetViews>
  <sheetFormatPr baseColWidth="10" defaultRowHeight="12.75"/>
  <cols>
    <col min="1" max="1" width="3" style="8" customWidth="1"/>
    <col min="2" max="2" width="40.28515625" style="8" customWidth="1"/>
    <col min="3" max="3" width="30.5703125" style="8" customWidth="1"/>
    <col min="4" max="4" width="42.7109375" style="8" customWidth="1"/>
    <col min="5" max="14" width="15.28515625" style="8" bestFit="1" customWidth="1"/>
    <col min="15" max="15" width="18.5703125" style="8" customWidth="1"/>
    <col min="16" max="16" width="18.7109375" style="8" customWidth="1"/>
    <col min="17" max="17" width="17.140625" style="8" customWidth="1"/>
    <col min="18" max="16384" width="11.42578125" style="8"/>
  </cols>
  <sheetData>
    <row r="2" spans="2:18" ht="92.25">
      <c r="D2" s="75" t="s">
        <v>56</v>
      </c>
    </row>
    <row r="3" spans="2:18" ht="22.5">
      <c r="B3" s="8" t="s">
        <v>55</v>
      </c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37"/>
    </row>
    <row r="4" spans="2:18" s="15" customFormat="1" ht="21.75" customHeight="1">
      <c r="D4" s="9" t="s">
        <v>63</v>
      </c>
      <c r="O4" s="37"/>
      <c r="P4" s="37"/>
    </row>
    <row r="5" spans="2:18" s="15" customFormat="1" ht="18" customHeight="1">
      <c r="D5" s="9" t="s">
        <v>27</v>
      </c>
      <c r="O5" s="37"/>
      <c r="P5" s="65" t="s">
        <v>26</v>
      </c>
    </row>
    <row r="6" spans="2:18" s="15" customFormat="1" ht="18" customHeight="1">
      <c r="D6" s="9" t="s">
        <v>35</v>
      </c>
    </row>
    <row r="7" spans="2:18" s="15" customFormat="1" ht="18">
      <c r="D7" s="9" t="s">
        <v>36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2:18" ht="15.75" customHeight="1" thickBot="1">
      <c r="D8" s="9" t="s">
        <v>37</v>
      </c>
    </row>
    <row r="9" spans="2:18" ht="15.75" customHeight="1" thickTop="1" thickBot="1">
      <c r="D9" s="17"/>
      <c r="E9" s="17" t="s">
        <v>0</v>
      </c>
      <c r="F9" s="17" t="str">
        <f>CONCATENATE($E$10,$B$3,F10)</f>
        <v>Enero-Febrero</v>
      </c>
      <c r="G9" s="17" t="str">
        <f t="shared" ref="G9:P9" si="0">CONCATENATE($E$10,$B$3,G10)</f>
        <v>Enero-Marzo</v>
      </c>
      <c r="H9" s="17" t="str">
        <f t="shared" si="0"/>
        <v>Enero-Abril</v>
      </c>
      <c r="I9" s="17" t="str">
        <f t="shared" si="0"/>
        <v>Enero-Mayo</v>
      </c>
      <c r="J9" s="17" t="str">
        <f t="shared" si="0"/>
        <v>Enero-Junio</v>
      </c>
      <c r="K9" s="17" t="str">
        <f t="shared" si="0"/>
        <v>Enero-Julio</v>
      </c>
      <c r="L9" s="17" t="str">
        <f t="shared" si="0"/>
        <v>Enero-Agosto</v>
      </c>
      <c r="M9" s="17" t="str">
        <f t="shared" si="0"/>
        <v>Enero-Septiembre</v>
      </c>
      <c r="N9" s="17" t="str">
        <f t="shared" si="0"/>
        <v>Enero-Octubre</v>
      </c>
      <c r="O9" s="17" t="str">
        <f t="shared" si="0"/>
        <v>Enero-Noviembre</v>
      </c>
      <c r="P9" s="17" t="str">
        <f t="shared" si="0"/>
        <v>Enero-Diciembre</v>
      </c>
    </row>
    <row r="10" spans="2:18" s="10" customFormat="1" ht="23.25" hidden="1" customHeight="1" thickTop="1" thickBot="1">
      <c r="D10" s="17" t="s">
        <v>27</v>
      </c>
      <c r="E10" s="17" t="s">
        <v>0</v>
      </c>
      <c r="F10" s="17" t="s">
        <v>1</v>
      </c>
      <c r="G10" s="17" t="s">
        <v>2</v>
      </c>
      <c r="H10" s="17" t="s">
        <v>3</v>
      </c>
      <c r="I10" s="17" t="s">
        <v>4</v>
      </c>
      <c r="J10" s="17" t="s">
        <v>5</v>
      </c>
      <c r="K10" s="17" t="s">
        <v>6</v>
      </c>
      <c r="L10" s="17" t="s">
        <v>7</v>
      </c>
      <c r="M10" s="17" t="s">
        <v>8</v>
      </c>
      <c r="N10" s="17" t="s">
        <v>9</v>
      </c>
      <c r="O10" s="17" t="s">
        <v>10</v>
      </c>
      <c r="P10" s="17" t="s">
        <v>11</v>
      </c>
    </row>
    <row r="11" spans="2:18" s="10" customFormat="1" ht="29.25" customHeight="1" thickTop="1">
      <c r="D11" s="39" t="s">
        <v>48</v>
      </c>
      <c r="E11" s="40" t="e">
        <f t="shared" ref="E11" si="1">+E12+E50</f>
        <v>#REF!</v>
      </c>
      <c r="F11" s="40" t="e">
        <f t="shared" ref="F11:P11" si="2">+F12+F50</f>
        <v>#REF!</v>
      </c>
      <c r="G11" s="40" t="e">
        <f t="shared" si="2"/>
        <v>#REF!</v>
      </c>
      <c r="H11" s="40" t="e">
        <f t="shared" si="2"/>
        <v>#REF!</v>
      </c>
      <c r="I11" s="40" t="e">
        <f t="shared" si="2"/>
        <v>#REF!</v>
      </c>
      <c r="J11" s="40" t="e">
        <f t="shared" si="2"/>
        <v>#REF!</v>
      </c>
      <c r="K11" s="40" t="e">
        <f t="shared" si="2"/>
        <v>#REF!</v>
      </c>
      <c r="L11" s="40" t="e">
        <f t="shared" si="2"/>
        <v>#REF!</v>
      </c>
      <c r="M11" s="40" t="e">
        <f t="shared" si="2"/>
        <v>#REF!</v>
      </c>
      <c r="N11" s="40" t="e">
        <f t="shared" si="2"/>
        <v>#REF!</v>
      </c>
      <c r="O11" s="40" t="e">
        <f t="shared" si="2"/>
        <v>#REF!</v>
      </c>
      <c r="P11" s="40" t="e">
        <f t="shared" si="2"/>
        <v>#REF!</v>
      </c>
    </row>
    <row r="12" spans="2:18" s="10" customFormat="1" ht="24.75" customHeight="1">
      <c r="D12" s="23" t="s">
        <v>38</v>
      </c>
      <c r="E12" s="41" t="e">
        <f>+E13+E40+E47</f>
        <v>#REF!</v>
      </c>
      <c r="F12" s="41" t="e">
        <f t="shared" ref="F12:P12" si="3">+F13+F40+F47</f>
        <v>#REF!</v>
      </c>
      <c r="G12" s="41" t="e">
        <f t="shared" si="3"/>
        <v>#REF!</v>
      </c>
      <c r="H12" s="41" t="e">
        <f t="shared" si="3"/>
        <v>#REF!</v>
      </c>
      <c r="I12" s="41" t="e">
        <f t="shared" si="3"/>
        <v>#REF!</v>
      </c>
      <c r="J12" s="41" t="e">
        <f t="shared" si="3"/>
        <v>#REF!</v>
      </c>
      <c r="K12" s="41" t="e">
        <f t="shared" si="3"/>
        <v>#REF!</v>
      </c>
      <c r="L12" s="41" t="e">
        <f t="shared" si="3"/>
        <v>#REF!</v>
      </c>
      <c r="M12" s="41" t="e">
        <f t="shared" si="3"/>
        <v>#REF!</v>
      </c>
      <c r="N12" s="41" t="e">
        <f t="shared" si="3"/>
        <v>#REF!</v>
      </c>
      <c r="O12" s="41" t="e">
        <f t="shared" si="3"/>
        <v>#REF!</v>
      </c>
      <c r="P12" s="41" t="e">
        <f t="shared" si="3"/>
        <v>#REF!</v>
      </c>
      <c r="Q12" s="13"/>
      <c r="R12" s="13"/>
    </row>
    <row r="13" spans="2:18" s="10" customFormat="1" ht="20.100000000000001" customHeight="1">
      <c r="B13" s="10" t="b">
        <f>D13='SPF-C01 Acumulado'!E13</f>
        <v>1</v>
      </c>
      <c r="D13" s="42" t="s">
        <v>39</v>
      </c>
      <c r="E13" s="59" t="e">
        <f>+E16+E21</f>
        <v>#REF!</v>
      </c>
      <c r="F13" s="59" t="e">
        <f t="shared" ref="F13:P13" si="4">+F16+F21</f>
        <v>#REF!</v>
      </c>
      <c r="G13" s="59" t="e">
        <f t="shared" si="4"/>
        <v>#REF!</v>
      </c>
      <c r="H13" s="59" t="e">
        <f t="shared" si="4"/>
        <v>#REF!</v>
      </c>
      <c r="I13" s="59" t="e">
        <f t="shared" si="4"/>
        <v>#REF!</v>
      </c>
      <c r="J13" s="59" t="e">
        <f t="shared" si="4"/>
        <v>#REF!</v>
      </c>
      <c r="K13" s="59" t="e">
        <f t="shared" si="4"/>
        <v>#REF!</v>
      </c>
      <c r="L13" s="59" t="e">
        <f t="shared" si="4"/>
        <v>#REF!</v>
      </c>
      <c r="M13" s="59" t="e">
        <f t="shared" si="4"/>
        <v>#REF!</v>
      </c>
      <c r="N13" s="59" t="e">
        <f t="shared" si="4"/>
        <v>#REF!</v>
      </c>
      <c r="O13" s="59" t="e">
        <f t="shared" si="4"/>
        <v>#REF!</v>
      </c>
      <c r="P13" s="59" t="e">
        <f t="shared" si="4"/>
        <v>#REF!</v>
      </c>
      <c r="Q13" s="13"/>
      <c r="R13" s="13"/>
    </row>
    <row r="14" spans="2:18" s="10" customFormat="1" ht="11.25" customHeight="1"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4"/>
      <c r="R14" s="44"/>
    </row>
    <row r="15" spans="2:18" s="10" customFormat="1" ht="25.5" hidden="1" customHeight="1"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4"/>
      <c r="R15" s="44"/>
    </row>
    <row r="16" spans="2:18" s="10" customFormat="1" ht="42.75" customHeight="1">
      <c r="D16" s="38" t="s">
        <v>66</v>
      </c>
      <c r="E16" s="59" t="e">
        <f>+E17</f>
        <v>#REF!</v>
      </c>
      <c r="F16" s="59" t="e">
        <f t="shared" ref="F16:P16" si="5">+F17</f>
        <v>#REF!</v>
      </c>
      <c r="G16" s="59" t="e">
        <f t="shared" si="5"/>
        <v>#REF!</v>
      </c>
      <c r="H16" s="59" t="e">
        <f t="shared" si="5"/>
        <v>#REF!</v>
      </c>
      <c r="I16" s="59" t="e">
        <f t="shared" si="5"/>
        <v>#REF!</v>
      </c>
      <c r="J16" s="59" t="e">
        <f t="shared" si="5"/>
        <v>#REF!</v>
      </c>
      <c r="K16" s="59" t="e">
        <f t="shared" si="5"/>
        <v>#REF!</v>
      </c>
      <c r="L16" s="59" t="e">
        <f t="shared" si="5"/>
        <v>#REF!</v>
      </c>
      <c r="M16" s="59" t="e">
        <f t="shared" si="5"/>
        <v>#REF!</v>
      </c>
      <c r="N16" s="59" t="e">
        <f t="shared" si="5"/>
        <v>#REF!</v>
      </c>
      <c r="O16" s="59" t="e">
        <f t="shared" si="5"/>
        <v>#REF!</v>
      </c>
      <c r="P16" s="59" t="e">
        <f t="shared" si="5"/>
        <v>#REF!</v>
      </c>
      <c r="Q16" s="44"/>
      <c r="R16" s="44"/>
    </row>
    <row r="17" spans="1:18" s="10" customFormat="1" ht="25.5" customHeight="1">
      <c r="D17" s="29" t="s">
        <v>67</v>
      </c>
      <c r="E17" s="59" t="e">
        <f>+E18+E19</f>
        <v>#REF!</v>
      </c>
      <c r="F17" s="59" t="e">
        <f t="shared" ref="F17:P17" si="6">+F18+F19</f>
        <v>#REF!</v>
      </c>
      <c r="G17" s="59" t="e">
        <f t="shared" si="6"/>
        <v>#REF!</v>
      </c>
      <c r="H17" s="59" t="e">
        <f t="shared" si="6"/>
        <v>#REF!</v>
      </c>
      <c r="I17" s="59" t="e">
        <f t="shared" si="6"/>
        <v>#REF!</v>
      </c>
      <c r="J17" s="59" t="e">
        <f t="shared" si="6"/>
        <v>#REF!</v>
      </c>
      <c r="K17" s="59" t="e">
        <f t="shared" si="6"/>
        <v>#REF!</v>
      </c>
      <c r="L17" s="59" t="e">
        <f t="shared" si="6"/>
        <v>#REF!</v>
      </c>
      <c r="M17" s="59" t="e">
        <f t="shared" si="6"/>
        <v>#REF!</v>
      </c>
      <c r="N17" s="59" t="e">
        <f t="shared" si="6"/>
        <v>#REF!</v>
      </c>
      <c r="O17" s="59" t="e">
        <f t="shared" si="6"/>
        <v>#REF!</v>
      </c>
      <c r="P17" s="59" t="e">
        <f t="shared" si="6"/>
        <v>#REF!</v>
      </c>
      <c r="Q17" s="44"/>
      <c r="R17" s="44"/>
    </row>
    <row r="18" spans="1:18" s="10" customFormat="1" ht="25.5" customHeight="1">
      <c r="D18" s="59" t="e">
        <f>#REF!</f>
        <v>#REF!</v>
      </c>
      <c r="E18" s="59" t="e">
        <f>#REF!</f>
        <v>#REF!</v>
      </c>
      <c r="F18" s="59" t="e">
        <f>E18+#REF!</f>
        <v>#REF!</v>
      </c>
      <c r="G18" s="59" t="e">
        <f>F18+#REF!</f>
        <v>#REF!</v>
      </c>
      <c r="H18" s="59" t="e">
        <f>G18+#REF!</f>
        <v>#REF!</v>
      </c>
      <c r="I18" s="59" t="e">
        <f>H18+#REF!</f>
        <v>#REF!</v>
      </c>
      <c r="J18" s="59" t="e">
        <f>I18+#REF!</f>
        <v>#REF!</v>
      </c>
      <c r="K18" s="59" t="e">
        <f>J18+#REF!</f>
        <v>#REF!</v>
      </c>
      <c r="L18" s="59" t="e">
        <f>K18+#REF!</f>
        <v>#REF!</v>
      </c>
      <c r="M18" s="59" t="e">
        <f>L18+#REF!</f>
        <v>#REF!</v>
      </c>
      <c r="N18" s="59" t="e">
        <f>M18+#REF!</f>
        <v>#REF!</v>
      </c>
      <c r="O18" s="59" t="e">
        <f>N18+#REF!</f>
        <v>#REF!</v>
      </c>
      <c r="P18" s="59" t="e">
        <f>O18+#REF!</f>
        <v>#REF!</v>
      </c>
      <c r="Q18" s="44"/>
      <c r="R18" s="44"/>
    </row>
    <row r="19" spans="1:18" s="10" customFormat="1" ht="25.5" customHeight="1">
      <c r="D19" s="59" t="e">
        <f>#REF!</f>
        <v>#REF!</v>
      </c>
      <c r="E19" s="59" t="e">
        <f>#REF!</f>
        <v>#REF!</v>
      </c>
      <c r="F19" s="59" t="e">
        <f>E19+#REF!</f>
        <v>#REF!</v>
      </c>
      <c r="G19" s="59" t="e">
        <f>F19+#REF!</f>
        <v>#REF!</v>
      </c>
      <c r="H19" s="59" t="e">
        <f>G19+#REF!</f>
        <v>#REF!</v>
      </c>
      <c r="I19" s="59" t="e">
        <f>H19+#REF!</f>
        <v>#REF!</v>
      </c>
      <c r="J19" s="59" t="e">
        <f>I19+#REF!</f>
        <v>#REF!</v>
      </c>
      <c r="K19" s="59" t="e">
        <f>J19+#REF!</f>
        <v>#REF!</v>
      </c>
      <c r="L19" s="59" t="e">
        <f>K19+#REF!</f>
        <v>#REF!</v>
      </c>
      <c r="M19" s="59" t="e">
        <f>L19+#REF!</f>
        <v>#REF!</v>
      </c>
      <c r="N19" s="59" t="e">
        <f>M19+#REF!</f>
        <v>#REF!</v>
      </c>
      <c r="O19" s="59" t="e">
        <f>N19+#REF!</f>
        <v>#REF!</v>
      </c>
      <c r="P19" s="59" t="e">
        <f>+O19+#REF!</f>
        <v>#REF!</v>
      </c>
      <c r="Q19" s="44"/>
      <c r="R19" s="44"/>
    </row>
    <row r="20" spans="1:18" s="10" customFormat="1" ht="25.5" customHeight="1">
      <c r="D20" s="3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44"/>
      <c r="R20" s="44"/>
    </row>
    <row r="21" spans="1:18" s="10" customFormat="1" ht="25.5" customHeight="1">
      <c r="D21" s="38" t="s">
        <v>68</v>
      </c>
      <c r="E21" s="59" t="e">
        <f>+E25+E27+E29+E34+E23+E37</f>
        <v>#REF!</v>
      </c>
      <c r="F21" s="59" t="e">
        <f t="shared" ref="F21:P21" si="7">+F25+F27+F29+F34+F23+F37</f>
        <v>#REF!</v>
      </c>
      <c r="G21" s="59" t="e">
        <f t="shared" si="7"/>
        <v>#REF!</v>
      </c>
      <c r="H21" s="59" t="e">
        <f t="shared" si="7"/>
        <v>#REF!</v>
      </c>
      <c r="I21" s="59" t="e">
        <f t="shared" si="7"/>
        <v>#REF!</v>
      </c>
      <c r="J21" s="59" t="e">
        <f t="shared" si="7"/>
        <v>#REF!</v>
      </c>
      <c r="K21" s="59" t="e">
        <f t="shared" si="7"/>
        <v>#REF!</v>
      </c>
      <c r="L21" s="59" t="e">
        <f t="shared" si="7"/>
        <v>#REF!</v>
      </c>
      <c r="M21" s="59" t="e">
        <f t="shared" si="7"/>
        <v>#REF!</v>
      </c>
      <c r="N21" s="59" t="e">
        <f t="shared" si="7"/>
        <v>#REF!</v>
      </c>
      <c r="O21" s="59" t="e">
        <f t="shared" si="7"/>
        <v>#REF!</v>
      </c>
      <c r="P21" s="59" t="e">
        <f t="shared" si="7"/>
        <v>#REF!</v>
      </c>
      <c r="Q21" s="44"/>
      <c r="R21" s="44"/>
    </row>
    <row r="22" spans="1:18" s="10" customFormat="1" ht="20.100000000000001" customHeight="1">
      <c r="D22" s="45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13"/>
      <c r="R22" s="13"/>
    </row>
    <row r="23" spans="1:18" s="10" customFormat="1" ht="20.100000000000001" customHeight="1">
      <c r="D23" s="45" t="s">
        <v>12</v>
      </c>
      <c r="E23" s="46" t="e">
        <f>+#REF!</f>
        <v>#REF!</v>
      </c>
      <c r="F23" s="46" t="e">
        <f>+E23+#REF!</f>
        <v>#REF!</v>
      </c>
      <c r="G23" s="46" t="e">
        <f>+F23+#REF!</f>
        <v>#REF!</v>
      </c>
      <c r="H23" s="46" t="e">
        <f>+G23+#REF!</f>
        <v>#REF!</v>
      </c>
      <c r="I23" s="46" t="e">
        <f>+H23+#REF!</f>
        <v>#REF!</v>
      </c>
      <c r="J23" s="46" t="e">
        <f>+I23+#REF!</f>
        <v>#REF!</v>
      </c>
      <c r="K23" s="46" t="e">
        <f>+J23+#REF!</f>
        <v>#REF!</v>
      </c>
      <c r="L23" s="46" t="e">
        <f>+K23+#REF!</f>
        <v>#REF!</v>
      </c>
      <c r="M23" s="46" t="e">
        <f>+L23+#REF!</f>
        <v>#REF!</v>
      </c>
      <c r="N23" s="46" t="e">
        <f>+M23+#REF!</f>
        <v>#REF!</v>
      </c>
      <c r="O23" s="46" t="e">
        <f>+N23+#REF!</f>
        <v>#REF!</v>
      </c>
      <c r="P23" s="46" t="e">
        <f>+O23+#REF!</f>
        <v>#REF!</v>
      </c>
      <c r="Q23" s="13"/>
      <c r="R23" s="13"/>
    </row>
    <row r="24" spans="1:18" s="10" customFormat="1" ht="20.100000000000001" customHeight="1">
      <c r="D24" s="45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13"/>
      <c r="R24" s="13"/>
    </row>
    <row r="25" spans="1:18" s="10" customFormat="1" ht="20.100000000000001" customHeight="1">
      <c r="D25" s="45" t="s">
        <v>13</v>
      </c>
      <c r="E25" s="46" t="e">
        <f>+#REF!</f>
        <v>#REF!</v>
      </c>
      <c r="F25" s="46" t="e">
        <f>+E25+#REF!</f>
        <v>#REF!</v>
      </c>
      <c r="G25" s="46" t="e">
        <f>+F25+#REF!</f>
        <v>#REF!</v>
      </c>
      <c r="H25" s="46" t="e">
        <f>+G25+#REF!</f>
        <v>#REF!</v>
      </c>
      <c r="I25" s="46" t="e">
        <f>+H25+#REF!</f>
        <v>#REF!</v>
      </c>
      <c r="J25" s="46" t="e">
        <f>+I25+#REF!</f>
        <v>#REF!</v>
      </c>
      <c r="K25" s="46" t="e">
        <f>+J25+#REF!</f>
        <v>#REF!</v>
      </c>
      <c r="L25" s="46" t="e">
        <f>+K25+#REF!</f>
        <v>#REF!</v>
      </c>
      <c r="M25" s="46" t="e">
        <f>+L25+#REF!</f>
        <v>#REF!</v>
      </c>
      <c r="N25" s="46" t="e">
        <f>+M25+#REF!</f>
        <v>#REF!</v>
      </c>
      <c r="O25" s="46" t="e">
        <f>+N25+#REF!</f>
        <v>#REF!</v>
      </c>
      <c r="P25" s="46" t="e">
        <f>+O25+#REF!</f>
        <v>#REF!</v>
      </c>
      <c r="Q25" s="13"/>
      <c r="R25" s="13"/>
    </row>
    <row r="26" spans="1:18" s="10" customFormat="1" ht="20.100000000000001" customHeight="1">
      <c r="D26" s="45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13"/>
      <c r="R26" s="13"/>
    </row>
    <row r="27" spans="1:18" s="10" customFormat="1" ht="20.100000000000001" customHeight="1">
      <c r="D27" s="48" t="s">
        <v>14</v>
      </c>
      <c r="E27" s="46" t="e">
        <f>+#REF!</f>
        <v>#REF!</v>
      </c>
      <c r="F27" s="46" t="e">
        <f>+E27+#REF!</f>
        <v>#REF!</v>
      </c>
      <c r="G27" s="46" t="e">
        <f>+F27+#REF!</f>
        <v>#REF!</v>
      </c>
      <c r="H27" s="46" t="e">
        <f>+G27+#REF!</f>
        <v>#REF!</v>
      </c>
      <c r="I27" s="46" t="e">
        <f>+H27+#REF!</f>
        <v>#REF!</v>
      </c>
      <c r="J27" s="46" t="e">
        <f>+I27+#REF!</f>
        <v>#REF!</v>
      </c>
      <c r="K27" s="46" t="e">
        <f>+J27+#REF!</f>
        <v>#REF!</v>
      </c>
      <c r="L27" s="46" t="e">
        <f>+K27+#REF!</f>
        <v>#REF!</v>
      </c>
      <c r="M27" s="46" t="e">
        <f>+L27+#REF!</f>
        <v>#REF!</v>
      </c>
      <c r="N27" s="46" t="e">
        <f>+M27+#REF!</f>
        <v>#REF!</v>
      </c>
      <c r="O27" s="46" t="e">
        <f>+N27+#REF!</f>
        <v>#REF!</v>
      </c>
      <c r="P27" s="46" t="e">
        <f>+O27+#REF!</f>
        <v>#REF!</v>
      </c>
      <c r="Q27" s="13"/>
      <c r="R27" s="13"/>
    </row>
    <row r="28" spans="1:18" s="10" customFormat="1" ht="20.100000000000001" customHeight="1">
      <c r="D28" s="4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13"/>
      <c r="R28" s="13"/>
    </row>
    <row r="29" spans="1:18" s="10" customFormat="1" ht="20.100000000000001" customHeight="1">
      <c r="D29" s="45" t="s">
        <v>15</v>
      </c>
      <c r="E29" s="46" t="e">
        <f>+#REF!</f>
        <v>#REF!</v>
      </c>
      <c r="F29" s="46" t="e">
        <f>+E29+#REF!</f>
        <v>#REF!</v>
      </c>
      <c r="G29" s="46" t="e">
        <f>+F29+#REF!</f>
        <v>#REF!</v>
      </c>
      <c r="H29" s="46" t="e">
        <f>+G29+#REF!</f>
        <v>#REF!</v>
      </c>
      <c r="I29" s="46" t="e">
        <f>+H29+#REF!</f>
        <v>#REF!</v>
      </c>
      <c r="J29" s="46" t="e">
        <f>+I29+#REF!</f>
        <v>#REF!</v>
      </c>
      <c r="K29" s="46" t="e">
        <f>+J29+#REF!</f>
        <v>#REF!</v>
      </c>
      <c r="L29" s="46" t="e">
        <f>+K29+#REF!</f>
        <v>#REF!</v>
      </c>
      <c r="M29" s="46" t="e">
        <f>+L29+#REF!</f>
        <v>#REF!</v>
      </c>
      <c r="N29" s="46" t="e">
        <f>+M29+#REF!</f>
        <v>#REF!</v>
      </c>
      <c r="O29" s="46" t="e">
        <f>+N29+#REF!</f>
        <v>#REF!</v>
      </c>
      <c r="P29" s="46" t="e">
        <f>+O29+#REF!</f>
        <v>#REF!</v>
      </c>
      <c r="Q29" s="13"/>
      <c r="R29" s="13"/>
    </row>
    <row r="30" spans="1:18" s="10" customFormat="1" ht="20.100000000000001" customHeight="1">
      <c r="D30" s="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13"/>
      <c r="R30" s="13"/>
    </row>
    <row r="31" spans="1:18" s="10" customFormat="1" ht="20.100000000000001" customHeight="1">
      <c r="D31" s="49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13"/>
      <c r="R31" s="13"/>
    </row>
    <row r="32" spans="1:18" s="13" customFormat="1" ht="20.100000000000001" customHeight="1">
      <c r="A32" s="10"/>
      <c r="B32" s="10"/>
      <c r="D32" s="5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spans="1:18" s="13" customFormat="1" ht="20.100000000000001" customHeight="1">
      <c r="A33" s="10"/>
      <c r="B33" s="10"/>
      <c r="D33" s="58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1:18" s="13" customFormat="1" ht="20.100000000000001" customHeight="1">
      <c r="A34" s="10"/>
      <c r="B34" s="10"/>
      <c r="D34" s="45" t="s">
        <v>23</v>
      </c>
      <c r="E34" s="47" t="e">
        <f>+SUM(E35:E36)</f>
        <v>#REF!</v>
      </c>
      <c r="F34" s="47" t="e">
        <f t="shared" ref="F34:P34" si="8">+SUM(F35:F36)</f>
        <v>#REF!</v>
      </c>
      <c r="G34" s="47" t="e">
        <f t="shared" si="8"/>
        <v>#REF!</v>
      </c>
      <c r="H34" s="47" t="e">
        <f t="shared" si="8"/>
        <v>#REF!</v>
      </c>
      <c r="I34" s="47" t="e">
        <f t="shared" si="8"/>
        <v>#REF!</v>
      </c>
      <c r="J34" s="47" t="e">
        <f t="shared" si="8"/>
        <v>#REF!</v>
      </c>
      <c r="K34" s="47" t="e">
        <f t="shared" si="8"/>
        <v>#REF!</v>
      </c>
      <c r="L34" s="47" t="e">
        <f t="shared" si="8"/>
        <v>#REF!</v>
      </c>
      <c r="M34" s="47" t="e">
        <f t="shared" si="8"/>
        <v>#REF!</v>
      </c>
      <c r="N34" s="47" t="e">
        <f t="shared" si="8"/>
        <v>#REF!</v>
      </c>
      <c r="O34" s="47" t="e">
        <f t="shared" si="8"/>
        <v>#REF!</v>
      </c>
      <c r="P34" s="47" t="e">
        <f t="shared" si="8"/>
        <v>#REF!</v>
      </c>
    </row>
    <row r="35" spans="1:18" s="13" customFormat="1" ht="20.100000000000001" customHeight="1">
      <c r="A35" s="10"/>
      <c r="B35" s="10"/>
      <c r="D35" s="50" t="s">
        <v>52</v>
      </c>
      <c r="E35" s="47" t="e">
        <f>+#REF!</f>
        <v>#REF!</v>
      </c>
      <c r="F35" s="47" t="e">
        <f>+#REF!</f>
        <v>#REF!</v>
      </c>
      <c r="G35" s="47" t="e">
        <f>+#REF!</f>
        <v>#REF!</v>
      </c>
      <c r="H35" s="47" t="e">
        <f>+#REF!</f>
        <v>#REF!</v>
      </c>
      <c r="I35" s="47" t="e">
        <f>+#REF!</f>
        <v>#REF!</v>
      </c>
      <c r="J35" s="47" t="e">
        <f>+#REF!</f>
        <v>#REF!</v>
      </c>
      <c r="K35" s="47" t="e">
        <f>+#REF!</f>
        <v>#REF!</v>
      </c>
      <c r="L35" s="47" t="e">
        <f>+#REF!</f>
        <v>#REF!</v>
      </c>
      <c r="M35" s="47" t="e">
        <f>+#REF!</f>
        <v>#REF!</v>
      </c>
      <c r="N35" s="47" t="e">
        <f>+#REF!</f>
        <v>#REF!</v>
      </c>
      <c r="O35" s="47" t="e">
        <f>+#REF!</f>
        <v>#REF!</v>
      </c>
      <c r="P35" s="47" t="e">
        <f>+#REF!</f>
        <v>#REF!</v>
      </c>
    </row>
    <row r="36" spans="1:18" s="10" customFormat="1" ht="44.25" customHeight="1">
      <c r="D36" s="50" t="s">
        <v>51</v>
      </c>
      <c r="E36" s="47" t="e">
        <f>+#REF!</f>
        <v>#REF!</v>
      </c>
      <c r="F36" s="47" t="e">
        <f>+E36+#REF!</f>
        <v>#REF!</v>
      </c>
      <c r="G36" s="47" t="e">
        <f>+F36+#REF!</f>
        <v>#REF!</v>
      </c>
      <c r="H36" s="47" t="e">
        <f>+G36+#REF!</f>
        <v>#REF!</v>
      </c>
      <c r="I36" s="47" t="e">
        <f>+H36+#REF!</f>
        <v>#REF!</v>
      </c>
      <c r="J36" s="47" t="e">
        <f>+I36+#REF!</f>
        <v>#REF!</v>
      </c>
      <c r="K36" s="47" t="e">
        <f>+J36+#REF!</f>
        <v>#REF!</v>
      </c>
      <c r="L36" s="47" t="e">
        <f>+K36+#REF!</f>
        <v>#REF!</v>
      </c>
      <c r="M36" s="47" t="e">
        <f>+L36+#REF!</f>
        <v>#REF!</v>
      </c>
      <c r="N36" s="47" t="e">
        <f>+M36+#REF!</f>
        <v>#REF!</v>
      </c>
      <c r="O36" s="47" t="e">
        <f>+N36+#REF!</f>
        <v>#REF!</v>
      </c>
      <c r="P36" s="47" t="e">
        <f>+O36+#REF!</f>
        <v>#REF!</v>
      </c>
      <c r="Q36" s="13"/>
      <c r="R36" s="13"/>
    </row>
    <row r="37" spans="1:18" s="10" customFormat="1" ht="50.25" customHeight="1">
      <c r="D37" s="45" t="s">
        <v>43</v>
      </c>
      <c r="E37" s="40" t="e">
        <f>+#REF!</f>
        <v>#REF!</v>
      </c>
      <c r="F37" s="40" t="e">
        <f>SUM(#REF!)</f>
        <v>#REF!</v>
      </c>
      <c r="G37" s="40" t="e">
        <f>SUM(#REF!)</f>
        <v>#REF!</v>
      </c>
      <c r="H37" s="40" t="e">
        <f>SUM(#REF!)</f>
        <v>#REF!</v>
      </c>
      <c r="I37" s="40" t="e">
        <f>SUM(#REF!)</f>
        <v>#REF!</v>
      </c>
      <c r="J37" s="40" t="e">
        <f>SUM(#REF!)</f>
        <v>#REF!</v>
      </c>
      <c r="K37" s="40" t="e">
        <f>SUM(#REF!)</f>
        <v>#REF!</v>
      </c>
      <c r="L37" s="40" t="e">
        <f>SUM(#REF!)</f>
        <v>#REF!</v>
      </c>
      <c r="M37" s="40" t="e">
        <f>SUM(#REF!)</f>
        <v>#REF!</v>
      </c>
      <c r="N37" s="40" t="e">
        <f>SUM(#REF!)</f>
        <v>#REF!</v>
      </c>
      <c r="O37" s="40" t="e">
        <f>SUM(#REF!)</f>
        <v>#REF!</v>
      </c>
      <c r="P37" s="40" t="e">
        <f>SUM(#REF!)</f>
        <v>#REF!</v>
      </c>
      <c r="Q37" s="13"/>
      <c r="R37" s="13"/>
    </row>
    <row r="38" spans="1:18" s="10" customFormat="1" ht="20.100000000000001" customHeight="1">
      <c r="D38" s="51" t="s">
        <v>28</v>
      </c>
      <c r="E38" s="47" t="e">
        <f>+#REF!</f>
        <v>#REF!</v>
      </c>
      <c r="F38" s="47" t="e">
        <f>+E38+#REF!</f>
        <v>#REF!</v>
      </c>
      <c r="G38" s="47" t="e">
        <f>+F38+#REF!</f>
        <v>#REF!</v>
      </c>
      <c r="H38" s="47" t="e">
        <f>+G38+#REF!</f>
        <v>#REF!</v>
      </c>
      <c r="I38" s="47" t="e">
        <f>+H38+#REF!</f>
        <v>#REF!</v>
      </c>
      <c r="J38" s="47" t="e">
        <f>+I38+#REF!</f>
        <v>#REF!</v>
      </c>
      <c r="K38" s="47" t="e">
        <f>+J38+#REF!</f>
        <v>#REF!</v>
      </c>
      <c r="L38" s="47" t="e">
        <f>+K38+#REF!</f>
        <v>#REF!</v>
      </c>
      <c r="M38" s="47" t="e">
        <f>+L38+#REF!</f>
        <v>#REF!</v>
      </c>
      <c r="N38" s="47" t="e">
        <f>+M38+#REF!</f>
        <v>#REF!</v>
      </c>
      <c r="O38" s="47" t="e">
        <f>+N38+#REF!</f>
        <v>#REF!</v>
      </c>
      <c r="P38" s="47" t="e">
        <f>+O38+#REF!</f>
        <v>#REF!</v>
      </c>
      <c r="Q38" s="13"/>
      <c r="R38" s="13"/>
    </row>
    <row r="39" spans="1:18" s="10" customFormat="1" ht="20.100000000000001" customHeight="1">
      <c r="D39" s="51" t="s">
        <v>29</v>
      </c>
      <c r="E39" s="47" t="e">
        <f>+#REF!</f>
        <v>#REF!</v>
      </c>
      <c r="F39" s="47" t="e">
        <f>+E39+#REF!</f>
        <v>#REF!</v>
      </c>
      <c r="G39" s="47" t="e">
        <f>+F39+#REF!</f>
        <v>#REF!</v>
      </c>
      <c r="H39" s="47" t="e">
        <f>+G39+#REF!</f>
        <v>#REF!</v>
      </c>
      <c r="I39" s="47" t="e">
        <f>+H39+#REF!</f>
        <v>#REF!</v>
      </c>
      <c r="J39" s="47" t="e">
        <f>+I39+#REF!</f>
        <v>#REF!</v>
      </c>
      <c r="K39" s="47" t="e">
        <f>+J39+#REF!</f>
        <v>#REF!</v>
      </c>
      <c r="L39" s="47" t="e">
        <f>+K39+#REF!</f>
        <v>#REF!</v>
      </c>
      <c r="M39" s="47" t="e">
        <f>+L39+#REF!</f>
        <v>#REF!</v>
      </c>
      <c r="N39" s="47" t="e">
        <f>+M39+#REF!</f>
        <v>#REF!</v>
      </c>
      <c r="O39" s="47" t="e">
        <f>+N39+#REF!</f>
        <v>#REF!</v>
      </c>
      <c r="P39" s="47" t="e">
        <f>+O39+#REF!</f>
        <v>#REF!</v>
      </c>
      <c r="Q39" s="13"/>
      <c r="R39" s="13"/>
    </row>
    <row r="40" spans="1:18" s="10" customFormat="1" ht="20.100000000000001" customHeight="1">
      <c r="D40" s="23" t="s">
        <v>53</v>
      </c>
      <c r="E40" s="41" t="e">
        <f>+#REF!</f>
        <v>#REF!</v>
      </c>
      <c r="F40" s="41" t="e">
        <f>SUM(#REF!)</f>
        <v>#REF!</v>
      </c>
      <c r="G40" s="41" t="e">
        <f>SUM(#REF!)</f>
        <v>#REF!</v>
      </c>
      <c r="H40" s="41" t="e">
        <f>SUM(#REF!)</f>
        <v>#REF!</v>
      </c>
      <c r="I40" s="41" t="e">
        <f>SUM(#REF!)</f>
        <v>#REF!</v>
      </c>
      <c r="J40" s="41" t="e">
        <f>SUM(#REF!)</f>
        <v>#REF!</v>
      </c>
      <c r="K40" s="41" t="e">
        <f>SUM(#REF!)</f>
        <v>#REF!</v>
      </c>
      <c r="L40" s="41" t="e">
        <f>SUM(#REF!)</f>
        <v>#REF!</v>
      </c>
      <c r="M40" s="41" t="e">
        <f>SUM(#REF!)</f>
        <v>#REF!</v>
      </c>
      <c r="N40" s="41" t="e">
        <f>SUM(#REF!)</f>
        <v>#REF!</v>
      </c>
      <c r="O40" s="41" t="e">
        <f>SUM(#REF!)</f>
        <v>#REF!</v>
      </c>
      <c r="P40" s="41" t="e">
        <f>SUM(#REF!)</f>
        <v>#REF!</v>
      </c>
      <c r="Q40" s="13"/>
      <c r="R40" s="13"/>
    </row>
    <row r="41" spans="1:18" s="10" customFormat="1" ht="20.25" customHeight="1">
      <c r="D41" s="45" t="s">
        <v>16</v>
      </c>
      <c r="E41" s="47" t="e">
        <f>+SUM(E42:E43)</f>
        <v>#REF!</v>
      </c>
      <c r="F41" s="47" t="e">
        <f t="shared" ref="F41:P41" si="9">+SUM(F42:F43)</f>
        <v>#REF!</v>
      </c>
      <c r="G41" s="47" t="e">
        <f t="shared" si="9"/>
        <v>#REF!</v>
      </c>
      <c r="H41" s="47" t="e">
        <f t="shared" si="9"/>
        <v>#REF!</v>
      </c>
      <c r="I41" s="47" t="e">
        <f t="shared" si="9"/>
        <v>#REF!</v>
      </c>
      <c r="J41" s="47" t="e">
        <f t="shared" si="9"/>
        <v>#REF!</v>
      </c>
      <c r="K41" s="47" t="e">
        <f t="shared" si="9"/>
        <v>#REF!</v>
      </c>
      <c r="L41" s="47" t="e">
        <f t="shared" si="9"/>
        <v>#REF!</v>
      </c>
      <c r="M41" s="47" t="e">
        <f t="shared" si="9"/>
        <v>#REF!</v>
      </c>
      <c r="N41" s="47" t="e">
        <f t="shared" si="9"/>
        <v>#REF!</v>
      </c>
      <c r="O41" s="47" t="e">
        <f t="shared" si="9"/>
        <v>#REF!</v>
      </c>
      <c r="P41" s="47" t="e">
        <f t="shared" si="9"/>
        <v>#REF!</v>
      </c>
      <c r="Q41" s="13"/>
      <c r="R41" s="13"/>
    </row>
    <row r="42" spans="1:18" s="10" customFormat="1" ht="17.25" customHeight="1">
      <c r="D42" s="52" t="s">
        <v>17</v>
      </c>
      <c r="E42" s="53" t="e">
        <f>+#REF!</f>
        <v>#REF!</v>
      </c>
      <c r="F42" s="53" t="e">
        <f>+#REF!</f>
        <v>#REF!</v>
      </c>
      <c r="G42" s="53" t="e">
        <f>+#REF!</f>
        <v>#REF!</v>
      </c>
      <c r="H42" s="53" t="e">
        <f>+#REF!</f>
        <v>#REF!</v>
      </c>
      <c r="I42" s="53" t="e">
        <f>+#REF!</f>
        <v>#REF!</v>
      </c>
      <c r="J42" s="53" t="e">
        <f>+#REF!</f>
        <v>#REF!</v>
      </c>
      <c r="K42" s="53" t="e">
        <f>+#REF!</f>
        <v>#REF!</v>
      </c>
      <c r="L42" s="53" t="e">
        <f>+#REF!</f>
        <v>#REF!</v>
      </c>
      <c r="M42" s="53" t="e">
        <f>+#REF!</f>
        <v>#REF!</v>
      </c>
      <c r="N42" s="53" t="e">
        <f>+#REF!</f>
        <v>#REF!</v>
      </c>
      <c r="O42" s="53" t="e">
        <f>+#REF!</f>
        <v>#REF!</v>
      </c>
      <c r="P42" s="53" t="e">
        <f>+#REF!</f>
        <v>#REF!</v>
      </c>
      <c r="Q42" s="44"/>
      <c r="R42" s="44"/>
    </row>
    <row r="43" spans="1:18" s="10" customFormat="1" ht="20.100000000000001" customHeight="1">
      <c r="D43" s="52" t="s">
        <v>18</v>
      </c>
      <c r="E43" s="53" t="e">
        <f>+#REF!</f>
        <v>#REF!</v>
      </c>
      <c r="F43" s="53" t="e">
        <f>+#REF!</f>
        <v>#REF!</v>
      </c>
      <c r="G43" s="53" t="e">
        <f>+#REF!</f>
        <v>#REF!</v>
      </c>
      <c r="H43" s="53" t="e">
        <f>+#REF!</f>
        <v>#REF!</v>
      </c>
      <c r="I43" s="53" t="e">
        <f>+#REF!</f>
        <v>#REF!</v>
      </c>
      <c r="J43" s="53" t="e">
        <f>+#REF!</f>
        <v>#REF!</v>
      </c>
      <c r="K43" s="53" t="e">
        <f>+#REF!</f>
        <v>#REF!</v>
      </c>
      <c r="L43" s="53" t="e">
        <f>+#REF!</f>
        <v>#REF!</v>
      </c>
      <c r="M43" s="53" t="e">
        <f>+#REF!</f>
        <v>#REF!</v>
      </c>
      <c r="N43" s="53" t="e">
        <f>+#REF!</f>
        <v>#REF!</v>
      </c>
      <c r="O43" s="53" t="e">
        <f>+#REF!</f>
        <v>#REF!</v>
      </c>
      <c r="P43" s="53" t="e">
        <f>+#REF!</f>
        <v>#REF!</v>
      </c>
      <c r="Q43" s="13"/>
      <c r="R43" s="13"/>
    </row>
    <row r="44" spans="1:18" s="13" customFormat="1" ht="15" customHeight="1">
      <c r="A44" s="10"/>
      <c r="B44" s="10"/>
      <c r="D44" s="45" t="s">
        <v>19</v>
      </c>
      <c r="E44" s="47" t="e">
        <f t="shared" ref="E44:P44" si="10">+SUM(E45:E46)</f>
        <v>#REF!</v>
      </c>
      <c r="F44" s="47" t="e">
        <f t="shared" si="10"/>
        <v>#REF!</v>
      </c>
      <c r="G44" s="47" t="e">
        <f t="shared" si="10"/>
        <v>#REF!</v>
      </c>
      <c r="H44" s="47" t="e">
        <f t="shared" si="10"/>
        <v>#REF!</v>
      </c>
      <c r="I44" s="47" t="e">
        <f t="shared" si="10"/>
        <v>#REF!</v>
      </c>
      <c r="J44" s="47" t="e">
        <f t="shared" si="10"/>
        <v>#REF!</v>
      </c>
      <c r="K44" s="47" t="e">
        <f t="shared" si="10"/>
        <v>#REF!</v>
      </c>
      <c r="L44" s="47" t="e">
        <f t="shared" si="10"/>
        <v>#REF!</v>
      </c>
      <c r="M44" s="47" t="e">
        <f t="shared" si="10"/>
        <v>#REF!</v>
      </c>
      <c r="N44" s="47" t="e">
        <f t="shared" si="10"/>
        <v>#REF!</v>
      </c>
      <c r="O44" s="47" t="e">
        <f t="shared" si="10"/>
        <v>#REF!</v>
      </c>
      <c r="P44" s="47" t="e">
        <f t="shared" si="10"/>
        <v>#REF!</v>
      </c>
    </row>
    <row r="45" spans="1:18" s="13" customFormat="1" ht="15" customHeight="1">
      <c r="A45" s="10"/>
      <c r="B45" s="10"/>
      <c r="D45" s="52" t="s">
        <v>17</v>
      </c>
      <c r="E45" s="53" t="e">
        <f>+#REF!</f>
        <v>#REF!</v>
      </c>
      <c r="F45" s="53" t="e">
        <f>+E45+#REF!</f>
        <v>#REF!</v>
      </c>
      <c r="G45" s="53" t="e">
        <f>+F45+#REF!</f>
        <v>#REF!</v>
      </c>
      <c r="H45" s="53" t="e">
        <f>+G45+#REF!</f>
        <v>#REF!</v>
      </c>
      <c r="I45" s="53" t="e">
        <f>+H45+#REF!</f>
        <v>#REF!</v>
      </c>
      <c r="J45" s="53" t="e">
        <f>+I45+#REF!</f>
        <v>#REF!</v>
      </c>
      <c r="K45" s="53" t="e">
        <f>+J45+#REF!</f>
        <v>#REF!</v>
      </c>
      <c r="L45" s="53" t="e">
        <f>+K45+#REF!</f>
        <v>#REF!</v>
      </c>
      <c r="M45" s="53" t="e">
        <f>+L45+#REF!</f>
        <v>#REF!</v>
      </c>
      <c r="N45" s="53" t="e">
        <f>+M45+#REF!</f>
        <v>#REF!</v>
      </c>
      <c r="O45" s="53" t="e">
        <f>+N45+#REF!</f>
        <v>#REF!</v>
      </c>
      <c r="P45" s="53" t="e">
        <f>+O45+#REF!</f>
        <v>#REF!</v>
      </c>
    </row>
    <row r="46" spans="1:18" s="13" customFormat="1" ht="20.100000000000001" customHeight="1">
      <c r="A46" s="10"/>
      <c r="B46" s="10"/>
      <c r="D46" s="52" t="s">
        <v>20</v>
      </c>
      <c r="E46" s="53" t="e">
        <f>+#REF!</f>
        <v>#REF!</v>
      </c>
      <c r="F46" s="53" t="e">
        <f>+E46+#REF!</f>
        <v>#REF!</v>
      </c>
      <c r="G46" s="53" t="e">
        <f>+F46+#REF!</f>
        <v>#REF!</v>
      </c>
      <c r="H46" s="53" t="e">
        <f>+G46+#REF!</f>
        <v>#REF!</v>
      </c>
      <c r="I46" s="53" t="e">
        <f>+H46+#REF!</f>
        <v>#REF!</v>
      </c>
      <c r="J46" s="53" t="e">
        <f>+I46+#REF!</f>
        <v>#REF!</v>
      </c>
      <c r="K46" s="53" t="e">
        <f>+J46+#REF!</f>
        <v>#REF!</v>
      </c>
      <c r="L46" s="53" t="e">
        <f>+K46+#REF!</f>
        <v>#REF!</v>
      </c>
      <c r="M46" s="53" t="e">
        <f>+L46+#REF!</f>
        <v>#REF!</v>
      </c>
      <c r="N46" s="53" t="e">
        <f>+M46+#REF!</f>
        <v>#REF!</v>
      </c>
      <c r="O46" s="53" t="e">
        <f>+N46+#REF!</f>
        <v>#REF!</v>
      </c>
      <c r="P46" s="53" t="e">
        <f>+O46+#REF!</f>
        <v>#REF!</v>
      </c>
    </row>
    <row r="47" spans="1:18" s="13" customFormat="1" ht="15" customHeight="1">
      <c r="A47" s="10"/>
      <c r="B47" s="10"/>
      <c r="D47" s="23" t="s">
        <v>40</v>
      </c>
      <c r="E47" s="41" t="e">
        <f>+#REF!</f>
        <v>#REF!</v>
      </c>
      <c r="F47" s="41" t="e">
        <f>SUM(#REF!)</f>
        <v>#REF!</v>
      </c>
      <c r="G47" s="41" t="e">
        <f>SUM(#REF!)</f>
        <v>#REF!</v>
      </c>
      <c r="H47" s="41" t="e">
        <f>SUM(#REF!)</f>
        <v>#REF!</v>
      </c>
      <c r="I47" s="41" t="e">
        <f>SUM(#REF!)</f>
        <v>#REF!</v>
      </c>
      <c r="J47" s="41" t="e">
        <f>SUM(#REF!)</f>
        <v>#REF!</v>
      </c>
      <c r="K47" s="41" t="e">
        <f>SUM(#REF!)</f>
        <v>#REF!</v>
      </c>
      <c r="L47" s="41" t="e">
        <f>SUM(#REF!)</f>
        <v>#REF!</v>
      </c>
      <c r="M47" s="41" t="e">
        <f>SUM(#REF!)</f>
        <v>#REF!</v>
      </c>
      <c r="N47" s="41" t="e">
        <f>SUM(#REF!)</f>
        <v>#REF!</v>
      </c>
      <c r="O47" s="41" t="e">
        <f>SUM(#REF!)</f>
        <v>#REF!</v>
      </c>
      <c r="P47" s="41" t="e">
        <f>SUM(#REF!)</f>
        <v>#REF!</v>
      </c>
    </row>
    <row r="48" spans="1:18" s="13" customFormat="1" ht="15" customHeight="1">
      <c r="A48" s="10"/>
      <c r="B48" s="10"/>
      <c r="D48" s="54" t="s">
        <v>16</v>
      </c>
      <c r="E48" s="47" t="e">
        <f>+#REF!</f>
        <v>#REF!</v>
      </c>
      <c r="F48" s="47" t="e">
        <f>+E48+#REF!</f>
        <v>#REF!</v>
      </c>
      <c r="G48" s="47" t="e">
        <f>+F48+#REF!</f>
        <v>#REF!</v>
      </c>
      <c r="H48" s="47" t="e">
        <f>+G48+#REF!</f>
        <v>#REF!</v>
      </c>
      <c r="I48" s="47" t="e">
        <f>+H48+#REF!</f>
        <v>#REF!</v>
      </c>
      <c r="J48" s="47" t="e">
        <f>+I48+#REF!</f>
        <v>#REF!</v>
      </c>
      <c r="K48" s="47" t="e">
        <f>+J48+#REF!</f>
        <v>#REF!</v>
      </c>
      <c r="L48" s="47" t="e">
        <f>+K48+#REF!</f>
        <v>#REF!</v>
      </c>
      <c r="M48" s="47" t="e">
        <f>+L48+#REF!</f>
        <v>#REF!</v>
      </c>
      <c r="N48" s="47" t="e">
        <f>+M48+#REF!</f>
        <v>#REF!</v>
      </c>
      <c r="O48" s="47" t="e">
        <f>+N48+#REF!</f>
        <v>#REF!</v>
      </c>
      <c r="P48" s="47" t="e">
        <f>+O48+#REF!</f>
        <v>#REF!</v>
      </c>
    </row>
    <row r="49" spans="4:18" s="10" customFormat="1" ht="18" customHeight="1">
      <c r="D49" s="54" t="s">
        <v>19</v>
      </c>
      <c r="E49" s="47" t="e">
        <f>+#REF!</f>
        <v>#REF!</v>
      </c>
      <c r="F49" s="47" t="e">
        <f>+E49+#REF!</f>
        <v>#REF!</v>
      </c>
      <c r="G49" s="47" t="e">
        <f>+F49+#REF!</f>
        <v>#REF!</v>
      </c>
      <c r="H49" s="47" t="e">
        <f>+G49+#REF!</f>
        <v>#REF!</v>
      </c>
      <c r="I49" s="47" t="e">
        <f>+H49+#REF!</f>
        <v>#REF!</v>
      </c>
      <c r="J49" s="47" t="e">
        <f>+I49+#REF!</f>
        <v>#REF!</v>
      </c>
      <c r="K49" s="47" t="e">
        <f>+J49+#REF!</f>
        <v>#REF!</v>
      </c>
      <c r="L49" s="47" t="e">
        <f>+K49+#REF!</f>
        <v>#REF!</v>
      </c>
      <c r="M49" s="47" t="e">
        <f>+L49+#REF!</f>
        <v>#REF!</v>
      </c>
      <c r="N49" s="47" t="e">
        <f>+M49+#REF!</f>
        <v>#REF!</v>
      </c>
      <c r="O49" s="47" t="e">
        <f>+N49+#REF!</f>
        <v>#REF!</v>
      </c>
      <c r="P49" s="47" t="e">
        <f>+O49+#REF!</f>
        <v>#REF!</v>
      </c>
      <c r="Q49" s="44"/>
      <c r="R49" s="44"/>
    </row>
    <row r="50" spans="4:18" s="10" customFormat="1" ht="20.100000000000001" customHeight="1">
      <c r="D50" s="23" t="s">
        <v>41</v>
      </c>
      <c r="E50" s="41" t="e">
        <f>+E51</f>
        <v>#REF!</v>
      </c>
      <c r="F50" s="41" t="e">
        <f t="shared" ref="F50:P50" si="11">+F51</f>
        <v>#REF!</v>
      </c>
      <c r="G50" s="41" t="e">
        <f t="shared" si="11"/>
        <v>#REF!</v>
      </c>
      <c r="H50" s="41" t="e">
        <f t="shared" si="11"/>
        <v>#REF!</v>
      </c>
      <c r="I50" s="41" t="e">
        <f t="shared" si="11"/>
        <v>#REF!</v>
      </c>
      <c r="J50" s="41" t="e">
        <f t="shared" si="11"/>
        <v>#REF!</v>
      </c>
      <c r="K50" s="41" t="e">
        <f t="shared" si="11"/>
        <v>#REF!</v>
      </c>
      <c r="L50" s="41" t="e">
        <f t="shared" si="11"/>
        <v>#REF!</v>
      </c>
      <c r="M50" s="41" t="e">
        <f t="shared" si="11"/>
        <v>#REF!</v>
      </c>
      <c r="N50" s="41" t="e">
        <f t="shared" si="11"/>
        <v>#REF!</v>
      </c>
      <c r="O50" s="41" t="e">
        <f t="shared" si="11"/>
        <v>#REF!</v>
      </c>
      <c r="P50" s="41" t="e">
        <f t="shared" si="11"/>
        <v>#REF!</v>
      </c>
      <c r="Q50" s="13"/>
      <c r="R50" s="13"/>
    </row>
    <row r="51" spans="4:18" s="10" customFormat="1" ht="20.100000000000001" customHeight="1">
      <c r="D51" s="42" t="s">
        <v>42</v>
      </c>
      <c r="E51" s="40" t="e">
        <f>+#REF!</f>
        <v>#REF!</v>
      </c>
      <c r="F51" s="40" t="e">
        <f>SUM(#REF!)</f>
        <v>#REF!</v>
      </c>
      <c r="G51" s="40" t="e">
        <f>SUM(#REF!)</f>
        <v>#REF!</v>
      </c>
      <c r="H51" s="40" t="e">
        <f>SUM(#REF!)</f>
        <v>#REF!</v>
      </c>
      <c r="I51" s="40" t="e">
        <f>SUM(#REF!)</f>
        <v>#REF!</v>
      </c>
      <c r="J51" s="40" t="e">
        <f>SUM(#REF!)</f>
        <v>#REF!</v>
      </c>
      <c r="K51" s="40" t="e">
        <f>SUM(#REF!)</f>
        <v>#REF!</v>
      </c>
      <c r="L51" s="40" t="e">
        <f>SUM(#REF!)</f>
        <v>#REF!</v>
      </c>
      <c r="M51" s="40" t="e">
        <f>SUM(#REF!)</f>
        <v>#REF!</v>
      </c>
      <c r="N51" s="40" t="e">
        <f>SUM(#REF!)</f>
        <v>#REF!</v>
      </c>
      <c r="O51" s="40" t="e">
        <f>SUM(#REF!)</f>
        <v>#REF!</v>
      </c>
      <c r="P51" s="40" t="e">
        <f>SUM(#REF!)</f>
        <v>#REF!</v>
      </c>
      <c r="Q51" s="13"/>
      <c r="R51" s="13"/>
    </row>
    <row r="52" spans="4:18" s="10" customFormat="1" ht="23.45" customHeight="1">
      <c r="D52" s="54" t="s">
        <v>21</v>
      </c>
      <c r="E52" s="47" t="e">
        <f>+#REF!</f>
        <v>#REF!</v>
      </c>
      <c r="F52" s="47" t="e">
        <f>+#REF!</f>
        <v>#REF!</v>
      </c>
      <c r="G52" s="47" t="e">
        <f>+#REF!</f>
        <v>#REF!</v>
      </c>
      <c r="H52" s="47" t="e">
        <f>+#REF!</f>
        <v>#REF!</v>
      </c>
      <c r="I52" s="47" t="e">
        <f>+#REF!</f>
        <v>#REF!</v>
      </c>
      <c r="J52" s="47" t="e">
        <f>+#REF!</f>
        <v>#REF!</v>
      </c>
      <c r="K52" s="47" t="e">
        <f>+#REF!</f>
        <v>#REF!</v>
      </c>
      <c r="L52" s="47" t="e">
        <f>+#REF!</f>
        <v>#REF!</v>
      </c>
      <c r="M52" s="47" t="e">
        <f>+#REF!</f>
        <v>#REF!</v>
      </c>
      <c r="N52" s="47" t="e">
        <f>+#REF!</f>
        <v>#REF!</v>
      </c>
      <c r="O52" s="47" t="e">
        <f>+#REF!</f>
        <v>#REF!</v>
      </c>
      <c r="P52" s="47" t="e">
        <f>+#REF!</f>
        <v>#REF!</v>
      </c>
      <c r="Q52" s="13"/>
      <c r="R52" s="13"/>
    </row>
    <row r="53" spans="4:18" s="10" customFormat="1" ht="21.75" customHeight="1">
      <c r="D53" s="54" t="s">
        <v>22</v>
      </c>
      <c r="E53" s="47" t="e">
        <f>+#REF!</f>
        <v>#REF!</v>
      </c>
      <c r="F53" s="47" t="e">
        <f>+#REF!</f>
        <v>#REF!</v>
      </c>
      <c r="G53" s="47" t="e">
        <f>+#REF!</f>
        <v>#REF!</v>
      </c>
      <c r="H53" s="47" t="e">
        <f>+#REF!</f>
        <v>#REF!</v>
      </c>
      <c r="I53" s="47" t="e">
        <f>+#REF!</f>
        <v>#REF!</v>
      </c>
      <c r="J53" s="47" t="e">
        <f>+#REF!</f>
        <v>#REF!</v>
      </c>
      <c r="K53" s="47" t="e">
        <f>+#REF!</f>
        <v>#REF!</v>
      </c>
      <c r="L53" s="47" t="e">
        <f>+#REF!</f>
        <v>#REF!</v>
      </c>
      <c r="M53" s="47" t="e">
        <f>+#REF!</f>
        <v>#REF!</v>
      </c>
      <c r="N53" s="47" t="e">
        <f>+#REF!</f>
        <v>#REF!</v>
      </c>
      <c r="O53" s="47" t="e">
        <f>+#REF!</f>
        <v>#REF!</v>
      </c>
      <c r="P53" s="47" t="e">
        <f>+#REF!</f>
        <v>#REF!</v>
      </c>
      <c r="Q53" s="44"/>
      <c r="R53" s="44"/>
    </row>
    <row r="54" spans="4:18" s="10" customFormat="1" ht="20.100000000000001" customHeight="1">
      <c r="Q54" s="13"/>
      <c r="R54" s="13"/>
    </row>
    <row r="55" spans="4:18" s="10" customFormat="1" ht="14.25"/>
    <row r="56" spans="4:18" s="10" customFormat="1" ht="14.25"/>
    <row r="57" spans="4:18" s="10" customFormat="1" ht="15" thickBot="1">
      <c r="D57" s="55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4:18" ht="20.100000000000001" customHeight="1" thickTop="1">
      <c r="D58" s="8" t="s">
        <v>24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18"/>
    </row>
    <row r="59" spans="4:18">
      <c r="D59" s="8" t="s">
        <v>25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9"/>
      <c r="R59" s="18"/>
    </row>
    <row r="60" spans="4:18"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4:18"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4:18" ht="14.25">
      <c r="D62" s="10" t="s">
        <v>44</v>
      </c>
      <c r="E62" s="21"/>
      <c r="F62" s="21"/>
      <c r="G62" s="21"/>
      <c r="H62" s="21" t="s">
        <v>49</v>
      </c>
      <c r="I62" s="21"/>
      <c r="J62" s="21"/>
      <c r="K62" s="21"/>
      <c r="L62" s="21"/>
      <c r="M62" s="21"/>
      <c r="N62" s="21" t="s">
        <v>50</v>
      </c>
      <c r="O62" s="21"/>
      <c r="P62" s="21"/>
    </row>
    <row r="63" spans="4:18" ht="14.25">
      <c r="D63" s="10" t="s">
        <v>45</v>
      </c>
      <c r="E63" s="21"/>
      <c r="F63" s="21"/>
      <c r="G63" s="21"/>
      <c r="H63" s="21" t="s">
        <v>45</v>
      </c>
      <c r="I63" s="21"/>
      <c r="J63" s="21"/>
      <c r="K63" s="21"/>
      <c r="L63" s="21"/>
      <c r="M63" s="21"/>
      <c r="N63" s="21" t="s">
        <v>45</v>
      </c>
      <c r="O63" s="21"/>
      <c r="P63" s="21"/>
      <c r="Q63" s="22"/>
      <c r="R63" s="20"/>
    </row>
    <row r="64" spans="4:18" ht="14.25">
      <c r="D64" s="10" t="s">
        <v>46</v>
      </c>
      <c r="E64" s="21"/>
      <c r="F64" s="21"/>
      <c r="G64" s="21"/>
      <c r="H64" s="21" t="s">
        <v>46</v>
      </c>
      <c r="I64" s="21"/>
      <c r="J64" s="21"/>
      <c r="K64" s="21"/>
      <c r="L64" s="21"/>
      <c r="M64" s="21"/>
      <c r="N64" s="21" t="s">
        <v>46</v>
      </c>
      <c r="O64" s="21"/>
      <c r="P64" s="21"/>
      <c r="Q64" s="20"/>
      <c r="R64" s="20"/>
    </row>
    <row r="65" spans="5:18"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5:18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5:18"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5:18"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5:18"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5:18"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5:18"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5:18"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5:18"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5:18"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5:18"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5:18"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5:18"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5:18"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5:18"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5:18"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5:16"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5:16"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5:16"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5:16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5:16"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5:16"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5:16"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5:16"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5:16"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5:16"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5:16"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5:16"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5:16"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5:16"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5:16"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5:16"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5:16"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5:16"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5:16"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5:16"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5:16"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5:16"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5:16"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5:16"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5:16"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5:16"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5:16"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5:16"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5:16"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5:16"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5:16"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</sheetData>
  <printOptions horizontalCentered="1" verticalCentered="1"/>
  <pageMargins left="0.39370078740157483" right="0.27559055118110237" top="0.59055118110236227" bottom="0.39370078740157483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5A729"/>
    <pageSetUpPr fitToPage="1"/>
  </sheetPr>
  <dimension ref="A2:S111"/>
  <sheetViews>
    <sheetView showGridLines="0" view="pageBreakPreview" topLeftCell="A34" zoomScale="70" zoomScaleSheetLayoutView="70" workbookViewId="0">
      <selection activeCell="A22" sqref="A22:XFD22"/>
    </sheetView>
  </sheetViews>
  <sheetFormatPr baseColWidth="10" defaultRowHeight="12.75"/>
  <cols>
    <col min="1" max="4" width="3" style="2" customWidth="1"/>
    <col min="5" max="5" width="42.7109375" style="2" customWidth="1"/>
    <col min="6" max="17" width="15.28515625" style="2" bestFit="1" customWidth="1"/>
    <col min="18" max="18" width="17.140625" style="2" customWidth="1"/>
    <col min="19" max="16384" width="11.42578125" style="2"/>
  </cols>
  <sheetData>
    <row r="2" spans="1:19" ht="92.25">
      <c r="E2" s="75" t="s">
        <v>56</v>
      </c>
    </row>
    <row r="3" spans="1:19" s="1" customFormat="1" ht="21.75"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9" s="1" customFormat="1" ht="19.5">
      <c r="E4" s="9" t="s">
        <v>61</v>
      </c>
      <c r="F4" s="25"/>
      <c r="G4" s="9"/>
      <c r="H4" s="25"/>
      <c r="I4" s="25"/>
      <c r="J4" s="25"/>
      <c r="K4" s="25"/>
      <c r="L4" s="25"/>
      <c r="M4" s="25"/>
      <c r="N4" s="25"/>
      <c r="O4" s="25"/>
    </row>
    <row r="5" spans="1:19" s="1" customFormat="1" ht="19.5">
      <c r="E5" s="26" t="s">
        <v>27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99" t="s">
        <v>31</v>
      </c>
      <c r="Q5" s="99"/>
    </row>
    <row r="6" spans="1:19" s="1" customFormat="1" ht="19.5">
      <c r="E6" s="26" t="s">
        <v>35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99"/>
      <c r="Q6" s="99"/>
    </row>
    <row r="7" spans="1:19" ht="15.75" customHeight="1">
      <c r="E7" s="26" t="s">
        <v>36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9" ht="15.75" customHeight="1">
      <c r="E8" s="26" t="s">
        <v>37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9" ht="6" customHeight="1" thickBot="1">
      <c r="E9" s="28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 customHeight="1" thickTop="1" thickBot="1">
      <c r="A10" s="2" t="s">
        <v>55</v>
      </c>
      <c r="E10" s="17"/>
      <c r="F10" s="17" t="s">
        <v>0</v>
      </c>
      <c r="G10" s="17" t="str">
        <f>CONCATENATE($F$11,$A$10,G11)</f>
        <v>Enero-Febrero</v>
      </c>
      <c r="H10" s="17" t="str">
        <f t="shared" ref="H10:Q10" si="0">CONCATENATE($F$11,$A$10,H11)</f>
        <v>Enero-Marzo</v>
      </c>
      <c r="I10" s="17" t="str">
        <f t="shared" si="0"/>
        <v>Enero-Abril</v>
      </c>
      <c r="J10" s="17" t="str">
        <f t="shared" si="0"/>
        <v>Enero-Mayo</v>
      </c>
      <c r="K10" s="17" t="str">
        <f t="shared" si="0"/>
        <v>Enero-Junio</v>
      </c>
      <c r="L10" s="17" t="str">
        <f t="shared" si="0"/>
        <v>Enero-Julio</v>
      </c>
      <c r="M10" s="17" t="str">
        <f t="shared" si="0"/>
        <v>Enero-Agosto</v>
      </c>
      <c r="N10" s="17" t="str">
        <f t="shared" si="0"/>
        <v>Enero-Septiembre</v>
      </c>
      <c r="O10" s="17" t="str">
        <f t="shared" si="0"/>
        <v>Enero-Octubre</v>
      </c>
      <c r="P10" s="17" t="str">
        <f t="shared" si="0"/>
        <v>Enero-Noviembre</v>
      </c>
      <c r="Q10" s="17" t="str">
        <f t="shared" si="0"/>
        <v>Enero-Diciembre</v>
      </c>
    </row>
    <row r="11" spans="1:19" s="13" customFormat="1" ht="29.25" hidden="1" customHeight="1" thickTop="1" thickBot="1">
      <c r="E11" s="17" t="s">
        <v>27</v>
      </c>
      <c r="F11" s="17" t="s">
        <v>0</v>
      </c>
      <c r="G11" s="17" t="s">
        <v>1</v>
      </c>
      <c r="H11" s="17" t="s">
        <v>2</v>
      </c>
      <c r="I11" s="17" t="s">
        <v>3</v>
      </c>
      <c r="J11" s="17" t="s">
        <v>4</v>
      </c>
      <c r="K11" s="17" t="s">
        <v>5</v>
      </c>
      <c r="L11" s="17" t="s">
        <v>6</v>
      </c>
      <c r="M11" s="17" t="s">
        <v>7</v>
      </c>
      <c r="N11" s="17" t="s">
        <v>8</v>
      </c>
      <c r="O11" s="17" t="s">
        <v>9</v>
      </c>
      <c r="P11" s="17" t="s">
        <v>10</v>
      </c>
      <c r="Q11" s="17" t="s">
        <v>11</v>
      </c>
    </row>
    <row r="12" spans="1:19" s="13" customFormat="1" ht="29.25" customHeight="1" thickTop="1">
      <c r="E12" s="39" t="s">
        <v>48</v>
      </c>
      <c r="F12" s="40" t="e">
        <f t="shared" ref="F12" si="1">+F13+F55</f>
        <v>#REF!</v>
      </c>
      <c r="G12" s="40" t="e">
        <f t="shared" ref="G12:Q12" si="2">+G13+G55</f>
        <v>#REF!</v>
      </c>
      <c r="H12" s="40" t="e">
        <f t="shared" si="2"/>
        <v>#REF!</v>
      </c>
      <c r="I12" s="40" t="e">
        <f t="shared" si="2"/>
        <v>#REF!</v>
      </c>
      <c r="J12" s="40" t="e">
        <f t="shared" si="2"/>
        <v>#REF!</v>
      </c>
      <c r="K12" s="40" t="e">
        <f t="shared" si="2"/>
        <v>#REF!</v>
      </c>
      <c r="L12" s="40" t="e">
        <f t="shared" si="2"/>
        <v>#REF!</v>
      </c>
      <c r="M12" s="40" t="e">
        <f t="shared" si="2"/>
        <v>#REF!</v>
      </c>
      <c r="N12" s="40" t="e">
        <f t="shared" si="2"/>
        <v>#REF!</v>
      </c>
      <c r="O12" s="40" t="e">
        <f t="shared" si="2"/>
        <v>#REF!</v>
      </c>
      <c r="P12" s="40" t="e">
        <f t="shared" si="2"/>
        <v>#REF!</v>
      </c>
      <c r="Q12" s="40" t="e">
        <f t="shared" si="2"/>
        <v>#REF!</v>
      </c>
    </row>
    <row r="13" spans="1:19" s="13" customFormat="1" ht="29.25" customHeight="1">
      <c r="E13" s="23" t="s">
        <v>38</v>
      </c>
      <c r="F13" s="41" t="e">
        <f>+F14+F45+F52</f>
        <v>#REF!</v>
      </c>
      <c r="G13" s="41" t="e">
        <f t="shared" ref="G13:Q13" si="3">+G14+G45+G52</f>
        <v>#REF!</v>
      </c>
      <c r="H13" s="41" t="e">
        <f t="shared" si="3"/>
        <v>#REF!</v>
      </c>
      <c r="I13" s="41" t="e">
        <f t="shared" si="3"/>
        <v>#REF!</v>
      </c>
      <c r="J13" s="41" t="e">
        <f t="shared" si="3"/>
        <v>#REF!</v>
      </c>
      <c r="K13" s="41" t="e">
        <f t="shared" si="3"/>
        <v>#REF!</v>
      </c>
      <c r="L13" s="41" t="e">
        <f t="shared" si="3"/>
        <v>#REF!</v>
      </c>
      <c r="M13" s="41" t="e">
        <f t="shared" si="3"/>
        <v>#REF!</v>
      </c>
      <c r="N13" s="41" t="e">
        <f t="shared" si="3"/>
        <v>#REF!</v>
      </c>
      <c r="O13" s="41" t="e">
        <f t="shared" si="3"/>
        <v>#REF!</v>
      </c>
      <c r="P13" s="41" t="e">
        <f t="shared" si="3"/>
        <v>#REF!</v>
      </c>
      <c r="Q13" s="41" t="e">
        <f t="shared" si="3"/>
        <v>#REF!</v>
      </c>
    </row>
    <row r="14" spans="1:19" s="10" customFormat="1" ht="25.5" customHeight="1">
      <c r="E14" s="38" t="s">
        <v>39</v>
      </c>
      <c r="F14" s="59" t="e">
        <f>+F16+F21</f>
        <v>#REF!</v>
      </c>
      <c r="G14" s="59" t="e">
        <f t="shared" ref="G14:Q14" si="4">+G16+G21</f>
        <v>#REF!</v>
      </c>
      <c r="H14" s="59" t="e">
        <f t="shared" si="4"/>
        <v>#REF!</v>
      </c>
      <c r="I14" s="59" t="e">
        <f t="shared" si="4"/>
        <v>#REF!</v>
      </c>
      <c r="J14" s="59" t="e">
        <f t="shared" si="4"/>
        <v>#REF!</v>
      </c>
      <c r="K14" s="59" t="e">
        <f t="shared" si="4"/>
        <v>#REF!</v>
      </c>
      <c r="L14" s="59" t="e">
        <f t="shared" si="4"/>
        <v>#REF!</v>
      </c>
      <c r="M14" s="59" t="e">
        <f t="shared" si="4"/>
        <v>#REF!</v>
      </c>
      <c r="N14" s="59" t="e">
        <f t="shared" si="4"/>
        <v>#REF!</v>
      </c>
      <c r="O14" s="59" t="e">
        <f t="shared" si="4"/>
        <v>#REF!</v>
      </c>
      <c r="P14" s="59" t="e">
        <f t="shared" si="4"/>
        <v>#REF!</v>
      </c>
      <c r="Q14" s="59" t="e">
        <f t="shared" si="4"/>
        <v>#REF!</v>
      </c>
      <c r="R14" s="44"/>
      <c r="S14" s="44"/>
    </row>
    <row r="15" spans="1:19" s="10" customFormat="1" ht="25.5" customHeight="1">
      <c r="E15" s="38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44"/>
      <c r="S15" s="44"/>
    </row>
    <row r="16" spans="1:19" s="10" customFormat="1" ht="42.75" customHeight="1">
      <c r="E16" s="38" t="s">
        <v>66</v>
      </c>
      <c r="F16" s="59" t="e">
        <f>+F17</f>
        <v>#REF!</v>
      </c>
      <c r="G16" s="59" t="e">
        <f t="shared" ref="G16:Q16" si="5">+G17</f>
        <v>#REF!</v>
      </c>
      <c r="H16" s="59" t="e">
        <f t="shared" si="5"/>
        <v>#REF!</v>
      </c>
      <c r="I16" s="59" t="e">
        <f t="shared" si="5"/>
        <v>#REF!</v>
      </c>
      <c r="J16" s="59" t="e">
        <f t="shared" si="5"/>
        <v>#REF!</v>
      </c>
      <c r="K16" s="59" t="e">
        <f t="shared" si="5"/>
        <v>#REF!</v>
      </c>
      <c r="L16" s="59" t="e">
        <f t="shared" si="5"/>
        <v>#REF!</v>
      </c>
      <c r="M16" s="59" t="e">
        <f t="shared" si="5"/>
        <v>#REF!</v>
      </c>
      <c r="N16" s="59" t="e">
        <f t="shared" si="5"/>
        <v>#REF!</v>
      </c>
      <c r="O16" s="59" t="e">
        <f t="shared" si="5"/>
        <v>#REF!</v>
      </c>
      <c r="P16" s="59" t="e">
        <f t="shared" si="5"/>
        <v>#REF!</v>
      </c>
      <c r="Q16" s="59" t="e">
        <f t="shared" si="5"/>
        <v>#REF!</v>
      </c>
      <c r="R16" s="44"/>
      <c r="S16" s="44"/>
    </row>
    <row r="17" spans="5:19" s="10" customFormat="1" ht="25.5" customHeight="1">
      <c r="E17" s="29" t="s">
        <v>67</v>
      </c>
      <c r="F17" s="59" t="e">
        <f>+F18+F19</f>
        <v>#REF!</v>
      </c>
      <c r="G17" s="59" t="e">
        <f t="shared" ref="G17:P17" si="6">+G18+G19</f>
        <v>#REF!</v>
      </c>
      <c r="H17" s="59" t="e">
        <f t="shared" si="6"/>
        <v>#REF!</v>
      </c>
      <c r="I17" s="59" t="e">
        <f t="shared" si="6"/>
        <v>#REF!</v>
      </c>
      <c r="J17" s="59" t="e">
        <f t="shared" si="6"/>
        <v>#REF!</v>
      </c>
      <c r="K17" s="59" t="e">
        <f t="shared" si="6"/>
        <v>#REF!</v>
      </c>
      <c r="L17" s="59" t="e">
        <f t="shared" si="6"/>
        <v>#REF!</v>
      </c>
      <c r="M17" s="59" t="e">
        <f t="shared" si="6"/>
        <v>#REF!</v>
      </c>
      <c r="N17" s="59" t="e">
        <f t="shared" si="6"/>
        <v>#REF!</v>
      </c>
      <c r="O17" s="59" t="e">
        <f t="shared" si="6"/>
        <v>#REF!</v>
      </c>
      <c r="P17" s="59" t="e">
        <f t="shared" si="6"/>
        <v>#REF!</v>
      </c>
      <c r="Q17" s="59" t="e">
        <f>+P17+#REF!</f>
        <v>#REF!</v>
      </c>
      <c r="R17" s="44"/>
      <c r="S17" s="44"/>
    </row>
    <row r="18" spans="5:19" s="10" customFormat="1" ht="25.5" customHeight="1">
      <c r="E18" s="59" t="e">
        <f>#REF!</f>
        <v>#REF!</v>
      </c>
      <c r="F18" s="59" t="e">
        <f>#REF!</f>
        <v>#REF!</v>
      </c>
      <c r="G18" s="59" t="e">
        <f>F18+#REF!</f>
        <v>#REF!</v>
      </c>
      <c r="H18" s="59" t="e">
        <f>G18+#REF!</f>
        <v>#REF!</v>
      </c>
      <c r="I18" s="59" t="e">
        <f>H18+#REF!</f>
        <v>#REF!</v>
      </c>
      <c r="J18" s="59" t="e">
        <f>I18+#REF!</f>
        <v>#REF!</v>
      </c>
      <c r="K18" s="59" t="e">
        <f>J18+#REF!</f>
        <v>#REF!</v>
      </c>
      <c r="L18" s="59" t="e">
        <f>K18+#REF!</f>
        <v>#REF!</v>
      </c>
      <c r="M18" s="59" t="e">
        <f>L18+#REF!</f>
        <v>#REF!</v>
      </c>
      <c r="N18" s="59" t="e">
        <f>M18+#REF!</f>
        <v>#REF!</v>
      </c>
      <c r="O18" s="59" t="e">
        <f>N18+#REF!</f>
        <v>#REF!</v>
      </c>
      <c r="P18" s="59" t="e">
        <f>O18+#REF!</f>
        <v>#REF!</v>
      </c>
      <c r="Q18" s="59" t="e">
        <f>+P18+#REF!</f>
        <v>#REF!</v>
      </c>
      <c r="R18" s="44"/>
      <c r="S18" s="44"/>
    </row>
    <row r="19" spans="5:19" s="10" customFormat="1" ht="25.5" customHeight="1">
      <c r="E19" s="59" t="e">
        <f>#REF!</f>
        <v>#REF!</v>
      </c>
      <c r="F19" s="59" t="e">
        <f>#REF!</f>
        <v>#REF!</v>
      </c>
      <c r="G19" s="59" t="e">
        <f>F19+#REF!</f>
        <v>#REF!</v>
      </c>
      <c r="H19" s="59" t="e">
        <f>G19+#REF!</f>
        <v>#REF!</v>
      </c>
      <c r="I19" s="59" t="e">
        <f>H19+#REF!</f>
        <v>#REF!</v>
      </c>
      <c r="J19" s="59" t="e">
        <f>I19+#REF!</f>
        <v>#REF!</v>
      </c>
      <c r="K19" s="59" t="e">
        <f>J19+#REF!</f>
        <v>#REF!</v>
      </c>
      <c r="L19" s="59" t="e">
        <f>K19+#REF!</f>
        <v>#REF!</v>
      </c>
      <c r="M19" s="59" t="e">
        <f>L19+#REF!</f>
        <v>#REF!</v>
      </c>
      <c r="N19" s="59" t="e">
        <f>M19+#REF!</f>
        <v>#REF!</v>
      </c>
      <c r="O19" s="59" t="e">
        <f>N19+#REF!</f>
        <v>#REF!</v>
      </c>
      <c r="P19" s="59" t="e">
        <f>O19+#REF!</f>
        <v>#REF!</v>
      </c>
      <c r="Q19" s="59" t="e">
        <f>+P19+#REF!</f>
        <v>#REF!</v>
      </c>
      <c r="R19" s="44"/>
      <c r="S19" s="44"/>
    </row>
    <row r="20" spans="5:19" s="10" customFormat="1" ht="25.5" customHeight="1">
      <c r="E20" s="3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44"/>
      <c r="S20" s="44"/>
    </row>
    <row r="21" spans="5:19" s="10" customFormat="1" ht="25.5" customHeight="1">
      <c r="E21" s="38" t="s">
        <v>68</v>
      </c>
      <c r="F21" s="59" t="e">
        <f>+F23+F26+F29+F32+F36+F41</f>
        <v>#REF!</v>
      </c>
      <c r="G21" s="59" t="e">
        <f t="shared" ref="G21:Q21" si="7">+G23+G26+G29+G32+G36+G41</f>
        <v>#REF!</v>
      </c>
      <c r="H21" s="59" t="e">
        <f t="shared" si="7"/>
        <v>#REF!</v>
      </c>
      <c r="I21" s="59" t="e">
        <f t="shared" si="7"/>
        <v>#REF!</v>
      </c>
      <c r="J21" s="59" t="e">
        <f t="shared" si="7"/>
        <v>#REF!</v>
      </c>
      <c r="K21" s="59" t="e">
        <f t="shared" si="7"/>
        <v>#REF!</v>
      </c>
      <c r="L21" s="59" t="e">
        <f t="shared" si="7"/>
        <v>#REF!</v>
      </c>
      <c r="M21" s="59" t="e">
        <f t="shared" si="7"/>
        <v>#REF!</v>
      </c>
      <c r="N21" s="59" t="e">
        <f t="shared" si="7"/>
        <v>#REF!</v>
      </c>
      <c r="O21" s="59" t="e">
        <f t="shared" si="7"/>
        <v>#REF!</v>
      </c>
      <c r="P21" s="59" t="e">
        <f t="shared" si="7"/>
        <v>#REF!</v>
      </c>
      <c r="Q21" s="59" t="e">
        <f t="shared" si="7"/>
        <v>#REF!</v>
      </c>
      <c r="R21" s="44"/>
      <c r="S21" s="44"/>
    </row>
    <row r="22" spans="5:19" s="10" customFormat="1" ht="25.5" customHeight="1">
      <c r="E22" s="2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44"/>
      <c r="S22" s="44"/>
    </row>
    <row r="23" spans="5:19" s="10" customFormat="1" ht="20.100000000000001" customHeight="1">
      <c r="E23" s="29" t="s">
        <v>12</v>
      </c>
      <c r="F23" s="60" t="e">
        <f>+#REF!</f>
        <v>#REF!</v>
      </c>
      <c r="G23" s="60" t="e">
        <f>+F23+#REF!</f>
        <v>#REF!</v>
      </c>
      <c r="H23" s="60" t="e">
        <f>+G23+#REF!</f>
        <v>#REF!</v>
      </c>
      <c r="I23" s="60" t="e">
        <f>+H23+#REF!</f>
        <v>#REF!</v>
      </c>
      <c r="J23" s="60" t="e">
        <f>+I23+#REF!</f>
        <v>#REF!</v>
      </c>
      <c r="K23" s="60" t="e">
        <f>+J23+#REF!</f>
        <v>#REF!</v>
      </c>
      <c r="L23" s="60" t="e">
        <f>+K23+#REF!</f>
        <v>#REF!</v>
      </c>
      <c r="M23" s="60" t="e">
        <f>+L23+#REF!</f>
        <v>#REF!</v>
      </c>
      <c r="N23" s="60" t="e">
        <f>+M23+#REF!</f>
        <v>#REF!</v>
      </c>
      <c r="O23" s="60" t="e">
        <f>+N23+#REF!</f>
        <v>#REF!</v>
      </c>
      <c r="P23" s="60" t="e">
        <f>+O23+#REF!</f>
        <v>#REF!</v>
      </c>
      <c r="Q23" s="60" t="e">
        <f>+P23+#REF!</f>
        <v>#REF!</v>
      </c>
      <c r="R23" s="13"/>
      <c r="S23" s="13"/>
    </row>
    <row r="24" spans="5:19" s="10" customFormat="1" ht="20.100000000000001" customHeight="1">
      <c r="E24" s="29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13"/>
      <c r="S24" s="13"/>
    </row>
    <row r="25" spans="5:19" s="10" customFormat="1" ht="20.100000000000001" customHeight="1">
      <c r="E25" s="29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13"/>
      <c r="S25" s="13"/>
    </row>
    <row r="26" spans="5:19" s="10" customFormat="1" ht="20.100000000000001" customHeight="1">
      <c r="E26" s="29" t="s">
        <v>13</v>
      </c>
      <c r="F26" s="60" t="e">
        <f>+#REF!</f>
        <v>#REF!</v>
      </c>
      <c r="G26" s="60" t="e">
        <f>+F26+#REF!</f>
        <v>#REF!</v>
      </c>
      <c r="H26" s="60" t="e">
        <f>+G26+#REF!</f>
        <v>#REF!</v>
      </c>
      <c r="I26" s="60" t="e">
        <f>+H26+#REF!</f>
        <v>#REF!</v>
      </c>
      <c r="J26" s="60" t="e">
        <f>+I26+#REF!</f>
        <v>#REF!</v>
      </c>
      <c r="K26" s="60" t="e">
        <f>+J26+#REF!</f>
        <v>#REF!</v>
      </c>
      <c r="L26" s="60" t="e">
        <f>+K26+#REF!</f>
        <v>#REF!</v>
      </c>
      <c r="M26" s="60" t="e">
        <f>+L26+#REF!</f>
        <v>#REF!</v>
      </c>
      <c r="N26" s="60" t="e">
        <f>+M26+#REF!</f>
        <v>#REF!</v>
      </c>
      <c r="O26" s="60" t="e">
        <f>+N26+#REF!</f>
        <v>#REF!</v>
      </c>
      <c r="P26" s="60" t="e">
        <f>+O26+#REF!</f>
        <v>#REF!</v>
      </c>
      <c r="Q26" s="60" t="e">
        <f>+P26+#REF!</f>
        <v>#REF!</v>
      </c>
      <c r="R26" s="13"/>
      <c r="S26" s="13"/>
    </row>
    <row r="27" spans="5:19" s="10" customFormat="1" ht="20.100000000000001" customHeight="1">
      <c r="E27" s="29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13"/>
      <c r="S27" s="13"/>
    </row>
    <row r="28" spans="5:19" s="10" customFormat="1" ht="20.100000000000001" customHeight="1">
      <c r="E28" s="29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13"/>
      <c r="S28" s="13"/>
    </row>
    <row r="29" spans="5:19" s="10" customFormat="1" ht="20.100000000000001" customHeight="1">
      <c r="E29" s="30" t="s">
        <v>14</v>
      </c>
      <c r="F29" s="60" t="e">
        <f>+#REF!</f>
        <v>#REF!</v>
      </c>
      <c r="G29" s="60" t="e">
        <f>+F29+#REF!</f>
        <v>#REF!</v>
      </c>
      <c r="H29" s="60" t="e">
        <f>+G29+#REF!</f>
        <v>#REF!</v>
      </c>
      <c r="I29" s="60" t="e">
        <f>+H29+#REF!</f>
        <v>#REF!</v>
      </c>
      <c r="J29" s="60" t="e">
        <f>+I29+#REF!</f>
        <v>#REF!</v>
      </c>
      <c r="K29" s="60" t="e">
        <f>+J29+#REF!</f>
        <v>#REF!</v>
      </c>
      <c r="L29" s="60" t="e">
        <f>+K29+#REF!</f>
        <v>#REF!</v>
      </c>
      <c r="M29" s="60" t="e">
        <f>+L29+#REF!</f>
        <v>#REF!</v>
      </c>
      <c r="N29" s="60" t="e">
        <f>+M29+#REF!</f>
        <v>#REF!</v>
      </c>
      <c r="O29" s="60" t="e">
        <f>+N29+#REF!</f>
        <v>#REF!</v>
      </c>
      <c r="P29" s="60" t="e">
        <f>+O29+#REF!</f>
        <v>#REF!</v>
      </c>
      <c r="Q29" s="60" t="e">
        <f>+P29+#REF!</f>
        <v>#REF!</v>
      </c>
      <c r="R29" s="13"/>
      <c r="S29" s="13"/>
    </row>
    <row r="30" spans="5:19" s="10" customFormat="1" ht="20.100000000000001" customHeight="1">
      <c r="E30" s="30"/>
      <c r="F30" s="60" t="s">
        <v>54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13"/>
      <c r="S30" s="13"/>
    </row>
    <row r="31" spans="5:19" s="10" customFormat="1" ht="20.100000000000001" customHeight="1">
      <c r="E31" s="30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13"/>
      <c r="S31" s="13"/>
    </row>
    <row r="32" spans="5:19" s="10" customFormat="1" ht="20.100000000000001" customHeight="1">
      <c r="E32" s="29" t="s">
        <v>15</v>
      </c>
      <c r="F32" s="60" t="e">
        <f>+#REF!</f>
        <v>#REF!</v>
      </c>
      <c r="G32" s="60" t="e">
        <f>+F32+#REF!</f>
        <v>#REF!</v>
      </c>
      <c r="H32" s="60" t="e">
        <f>+G32+#REF!</f>
        <v>#REF!</v>
      </c>
      <c r="I32" s="60" t="e">
        <f>+H32+#REF!</f>
        <v>#REF!</v>
      </c>
      <c r="J32" s="60" t="e">
        <f>+I32+#REF!</f>
        <v>#REF!</v>
      </c>
      <c r="K32" s="60" t="e">
        <f>+J32+#REF!</f>
        <v>#REF!</v>
      </c>
      <c r="L32" s="60" t="e">
        <f>+K32+#REF!</f>
        <v>#REF!</v>
      </c>
      <c r="M32" s="60" t="e">
        <f>+L32+#REF!</f>
        <v>#REF!</v>
      </c>
      <c r="N32" s="60" t="e">
        <f>+M32+#REF!</f>
        <v>#REF!</v>
      </c>
      <c r="O32" s="60" t="e">
        <f>+N32+#REF!</f>
        <v>#REF!</v>
      </c>
      <c r="P32" s="60" t="e">
        <f>+O32+#REF!</f>
        <v>#REF!</v>
      </c>
      <c r="Q32" s="60" t="e">
        <f>+P32+#REF!</f>
        <v>#REF!</v>
      </c>
      <c r="R32" s="13"/>
      <c r="S32" s="13"/>
    </row>
    <row r="33" spans="5:19" s="10" customFormat="1" ht="20.100000000000001" customHeight="1">
      <c r="E33" s="29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13"/>
      <c r="S33" s="13"/>
    </row>
    <row r="34" spans="5:19" s="10" customFormat="1" ht="20.100000000000001" customHeight="1">
      <c r="E34" s="29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13"/>
      <c r="S34" s="13"/>
    </row>
    <row r="35" spans="5:19" s="10" customFormat="1" ht="20.100000000000001" customHeight="1">
      <c r="E35" s="3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13"/>
      <c r="S35" s="13"/>
    </row>
    <row r="36" spans="5:19" s="13" customFormat="1" ht="20.100000000000001" customHeight="1">
      <c r="E36" s="29" t="s">
        <v>23</v>
      </c>
      <c r="F36" s="61" t="e">
        <f>+#REF!</f>
        <v>#REF!</v>
      </c>
      <c r="G36" s="61" t="e">
        <f>+F36+#REF!</f>
        <v>#REF!</v>
      </c>
      <c r="H36" s="61" t="e">
        <f>+G36+#REF!</f>
        <v>#REF!</v>
      </c>
      <c r="I36" s="61" t="e">
        <f>+H36+#REF!</f>
        <v>#REF!</v>
      </c>
      <c r="J36" s="61" t="e">
        <f>+I36+#REF!</f>
        <v>#REF!</v>
      </c>
      <c r="K36" s="61" t="e">
        <f>+J36+#REF!</f>
        <v>#REF!</v>
      </c>
      <c r="L36" s="61" t="e">
        <f>+K36+#REF!</f>
        <v>#REF!</v>
      </c>
      <c r="M36" s="61" t="e">
        <f>+L36+#REF!</f>
        <v>#REF!</v>
      </c>
      <c r="N36" s="61" t="e">
        <f>+M36+#REF!</f>
        <v>#REF!</v>
      </c>
      <c r="O36" s="61" t="e">
        <f>+N36+#REF!</f>
        <v>#REF!</v>
      </c>
      <c r="P36" s="61" t="e">
        <f>+O36+#REF!</f>
        <v>#REF!</v>
      </c>
      <c r="Q36" s="61" t="e">
        <f>+P36+#REF!</f>
        <v>#REF!</v>
      </c>
    </row>
    <row r="37" spans="5:19" s="10" customFormat="1" ht="20.100000000000001" customHeight="1">
      <c r="E37" s="32" t="s">
        <v>52</v>
      </c>
      <c r="F37" s="61" t="e">
        <f>+#REF!</f>
        <v>#REF!</v>
      </c>
      <c r="G37" s="60" t="e">
        <f>+F37+#REF!</f>
        <v>#REF!</v>
      </c>
      <c r="H37" s="60" t="e">
        <f>+G37+#REF!</f>
        <v>#REF!</v>
      </c>
      <c r="I37" s="60" t="e">
        <f>+H37+#REF!</f>
        <v>#REF!</v>
      </c>
      <c r="J37" s="60" t="e">
        <f>+I37+#REF!</f>
        <v>#REF!</v>
      </c>
      <c r="K37" s="60" t="e">
        <f>+J37+#REF!</f>
        <v>#REF!</v>
      </c>
      <c r="L37" s="60" t="e">
        <f>+K37+#REF!</f>
        <v>#REF!</v>
      </c>
      <c r="M37" s="60" t="e">
        <f>+L37+#REF!</f>
        <v>#REF!</v>
      </c>
      <c r="N37" s="60" t="e">
        <f>+M37+#REF!</f>
        <v>#REF!</v>
      </c>
      <c r="O37" s="60" t="e">
        <f>+N37+#REF!</f>
        <v>#REF!</v>
      </c>
      <c r="P37" s="60" t="e">
        <f>+O37+#REF!</f>
        <v>#REF!</v>
      </c>
      <c r="Q37" s="60" t="e">
        <f>+P37+#REF!</f>
        <v>#REF!</v>
      </c>
      <c r="R37" s="13"/>
      <c r="S37" s="13"/>
    </row>
    <row r="38" spans="5:19" s="10" customFormat="1" ht="20.25" customHeight="1">
      <c r="E38" s="32" t="s">
        <v>51</v>
      </c>
      <c r="F38" s="61" t="e">
        <f>+#REF!</f>
        <v>#REF!</v>
      </c>
      <c r="G38" s="60" t="e">
        <f>+F38+#REF!</f>
        <v>#REF!</v>
      </c>
      <c r="H38" s="60" t="e">
        <f>+G38+#REF!</f>
        <v>#REF!</v>
      </c>
      <c r="I38" s="60" t="e">
        <f>+H38+#REF!</f>
        <v>#REF!</v>
      </c>
      <c r="J38" s="60" t="e">
        <f>+I38+#REF!</f>
        <v>#REF!</v>
      </c>
      <c r="K38" s="60" t="e">
        <f>+J38+#REF!</f>
        <v>#REF!</v>
      </c>
      <c r="L38" s="60" t="e">
        <f>+K38+#REF!</f>
        <v>#REF!</v>
      </c>
      <c r="M38" s="60" t="e">
        <f>+L38+#REF!</f>
        <v>#REF!</v>
      </c>
      <c r="N38" s="60" t="e">
        <f>+M38+#REF!</f>
        <v>#REF!</v>
      </c>
      <c r="O38" s="60" t="e">
        <f>+N38+#REF!</f>
        <v>#REF!</v>
      </c>
      <c r="P38" s="60" t="e">
        <f>+O38+#REF!</f>
        <v>#REF!</v>
      </c>
      <c r="Q38" s="60" t="e">
        <f>+P38+#REF!</f>
        <v>#REF!</v>
      </c>
      <c r="R38" s="13"/>
      <c r="S38" s="13"/>
    </row>
    <row r="39" spans="5:19" s="10" customFormat="1" ht="20.25" customHeight="1">
      <c r="E39" s="33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13"/>
      <c r="S39" s="13"/>
    </row>
    <row r="40" spans="5:19" s="10" customFormat="1" ht="20.25" customHeight="1">
      <c r="E40" s="33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13"/>
      <c r="S40" s="13"/>
    </row>
    <row r="41" spans="5:19" s="10" customFormat="1" ht="19.5" customHeight="1">
      <c r="E41" s="29" t="s">
        <v>32</v>
      </c>
      <c r="F41" s="62" t="e">
        <f>+#REF!</f>
        <v>#REF!</v>
      </c>
      <c r="G41" s="62" t="e">
        <f>+F41+#REF!</f>
        <v>#REF!</v>
      </c>
      <c r="H41" s="62" t="e">
        <f>+G41+#REF!</f>
        <v>#REF!</v>
      </c>
      <c r="I41" s="62" t="e">
        <f>+H41+#REF!</f>
        <v>#REF!</v>
      </c>
      <c r="J41" s="62" t="e">
        <f>+I41+#REF!</f>
        <v>#REF!</v>
      </c>
      <c r="K41" s="62" t="e">
        <f>+J41+#REF!</f>
        <v>#REF!</v>
      </c>
      <c r="L41" s="62" t="e">
        <f>+K41+#REF!</f>
        <v>#REF!</v>
      </c>
      <c r="M41" s="62" t="e">
        <f>+L41+#REF!</f>
        <v>#REF!</v>
      </c>
      <c r="N41" s="62" t="e">
        <f>+M41+#REF!</f>
        <v>#REF!</v>
      </c>
      <c r="O41" s="62" t="e">
        <f>+N41+#REF!</f>
        <v>#REF!</v>
      </c>
      <c r="P41" s="62" t="e">
        <f>+O41+#REF!</f>
        <v>#REF!</v>
      </c>
      <c r="Q41" s="62" t="e">
        <f>+P41+#REF!</f>
        <v>#REF!</v>
      </c>
      <c r="R41" s="13"/>
      <c r="S41" s="13"/>
    </row>
    <row r="42" spans="5:19" s="10" customFormat="1" ht="20.100000000000001" customHeight="1">
      <c r="E42" s="32" t="s">
        <v>33</v>
      </c>
      <c r="F42" s="61" t="e">
        <f>+#REF!</f>
        <v>#REF!</v>
      </c>
      <c r="G42" s="60" t="e">
        <f>+F42+#REF!</f>
        <v>#REF!</v>
      </c>
      <c r="H42" s="60" t="e">
        <f>+G42+#REF!</f>
        <v>#REF!</v>
      </c>
      <c r="I42" s="60" t="e">
        <f>+H42+#REF!</f>
        <v>#REF!</v>
      </c>
      <c r="J42" s="60" t="e">
        <f>+I42+#REF!</f>
        <v>#REF!</v>
      </c>
      <c r="K42" s="60" t="e">
        <f>+J42+#REF!</f>
        <v>#REF!</v>
      </c>
      <c r="L42" s="60" t="e">
        <f>+K42+#REF!</f>
        <v>#REF!</v>
      </c>
      <c r="M42" s="60" t="e">
        <f>+L42+#REF!</f>
        <v>#REF!</v>
      </c>
      <c r="N42" s="60" t="e">
        <f>+M42+#REF!</f>
        <v>#REF!</v>
      </c>
      <c r="O42" s="60" t="e">
        <f>+N42+#REF!</f>
        <v>#REF!</v>
      </c>
      <c r="P42" s="60" t="e">
        <f>+O42+#REF!</f>
        <v>#REF!</v>
      </c>
      <c r="Q42" s="60" t="e">
        <f>+P42+#REF!</f>
        <v>#REF!</v>
      </c>
      <c r="R42" s="13"/>
      <c r="S42" s="13"/>
    </row>
    <row r="43" spans="5:19" s="10" customFormat="1" ht="20.100000000000001" customHeight="1">
      <c r="E43" s="32" t="s">
        <v>34</v>
      </c>
      <c r="F43" s="61" t="e">
        <f>+#REF!</f>
        <v>#REF!</v>
      </c>
      <c r="G43" s="60" t="e">
        <f>+F43+#REF!</f>
        <v>#REF!</v>
      </c>
      <c r="H43" s="60" t="e">
        <f>+G43+#REF!</f>
        <v>#REF!</v>
      </c>
      <c r="I43" s="60" t="e">
        <f>+H43+#REF!</f>
        <v>#REF!</v>
      </c>
      <c r="J43" s="60" t="e">
        <f>+I43+#REF!</f>
        <v>#REF!</v>
      </c>
      <c r="K43" s="60" t="e">
        <f>+J43+#REF!</f>
        <v>#REF!</v>
      </c>
      <c r="L43" s="60" t="e">
        <f>+K43+#REF!</f>
        <v>#REF!</v>
      </c>
      <c r="M43" s="60" t="e">
        <f>+L43+#REF!</f>
        <v>#REF!</v>
      </c>
      <c r="N43" s="60" t="e">
        <f>+M43+#REF!</f>
        <v>#REF!</v>
      </c>
      <c r="O43" s="60" t="e">
        <f>+N43+#REF!</f>
        <v>#REF!</v>
      </c>
      <c r="P43" s="60" t="e">
        <f>+O43+#REF!</f>
        <v>#REF!</v>
      </c>
      <c r="Q43" s="60" t="e">
        <f>+P43+#REF!</f>
        <v>#REF!</v>
      </c>
      <c r="R43" s="13"/>
      <c r="S43" s="13"/>
    </row>
    <row r="44" spans="5:19" s="13" customFormat="1" ht="20.100000000000001" customHeight="1">
      <c r="E44" s="3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  <row r="45" spans="5:19" s="10" customFormat="1" ht="33" customHeight="1">
      <c r="E45" s="23" t="s">
        <v>53</v>
      </c>
      <c r="F45" s="63" t="e">
        <f>F46+F49</f>
        <v>#REF!</v>
      </c>
      <c r="G45" s="63" t="e">
        <f>G46+G49</f>
        <v>#REF!</v>
      </c>
      <c r="H45" s="63" t="e">
        <f t="shared" ref="H45:Q45" si="8">H46+H49</f>
        <v>#REF!</v>
      </c>
      <c r="I45" s="63" t="e">
        <f t="shared" si="8"/>
        <v>#REF!</v>
      </c>
      <c r="J45" s="63" t="e">
        <f t="shared" si="8"/>
        <v>#REF!</v>
      </c>
      <c r="K45" s="63" t="e">
        <f t="shared" si="8"/>
        <v>#REF!</v>
      </c>
      <c r="L45" s="63" t="e">
        <f t="shared" si="8"/>
        <v>#REF!</v>
      </c>
      <c r="M45" s="63" t="e">
        <f t="shared" si="8"/>
        <v>#REF!</v>
      </c>
      <c r="N45" s="63" t="e">
        <f t="shared" si="8"/>
        <v>#REF!</v>
      </c>
      <c r="O45" s="63" t="e">
        <f t="shared" si="8"/>
        <v>#REF!</v>
      </c>
      <c r="P45" s="63" t="e">
        <f t="shared" si="8"/>
        <v>#REF!</v>
      </c>
      <c r="Q45" s="63" t="e">
        <f t="shared" si="8"/>
        <v>#REF!</v>
      </c>
      <c r="R45" s="13"/>
      <c r="S45" s="13"/>
    </row>
    <row r="46" spans="5:19" s="10" customFormat="1" ht="21" customHeight="1">
      <c r="E46" s="32" t="s">
        <v>16</v>
      </c>
      <c r="F46" s="61" t="e">
        <f>+F47+F48</f>
        <v>#REF!</v>
      </c>
      <c r="G46" s="61" t="e">
        <f t="shared" ref="G46:Q46" si="9">+G47+G48</f>
        <v>#REF!</v>
      </c>
      <c r="H46" s="61" t="e">
        <f t="shared" si="9"/>
        <v>#REF!</v>
      </c>
      <c r="I46" s="61" t="e">
        <f t="shared" si="9"/>
        <v>#REF!</v>
      </c>
      <c r="J46" s="61" t="e">
        <f t="shared" si="9"/>
        <v>#REF!</v>
      </c>
      <c r="K46" s="61" t="e">
        <f t="shared" si="9"/>
        <v>#REF!</v>
      </c>
      <c r="L46" s="61" t="e">
        <f t="shared" si="9"/>
        <v>#REF!</v>
      </c>
      <c r="M46" s="61" t="e">
        <f t="shared" si="9"/>
        <v>#REF!</v>
      </c>
      <c r="N46" s="61" t="e">
        <f t="shared" si="9"/>
        <v>#REF!</v>
      </c>
      <c r="O46" s="61" t="e">
        <f t="shared" si="9"/>
        <v>#REF!</v>
      </c>
      <c r="P46" s="61" t="e">
        <f t="shared" si="9"/>
        <v>#REF!</v>
      </c>
      <c r="Q46" s="61" t="e">
        <f t="shared" si="9"/>
        <v>#REF!</v>
      </c>
      <c r="R46" s="44"/>
      <c r="S46" s="44"/>
    </row>
    <row r="47" spans="5:19" s="10" customFormat="1" ht="20.100000000000001" customHeight="1">
      <c r="E47" s="32" t="s">
        <v>17</v>
      </c>
      <c r="F47" s="61" t="e">
        <f>+#REF!</f>
        <v>#REF!</v>
      </c>
      <c r="G47" s="60" t="e">
        <f>+F47+#REF!</f>
        <v>#REF!</v>
      </c>
      <c r="H47" s="60" t="e">
        <f>+G47+#REF!</f>
        <v>#REF!</v>
      </c>
      <c r="I47" s="60" t="e">
        <f>+H47+#REF!</f>
        <v>#REF!</v>
      </c>
      <c r="J47" s="60" t="e">
        <f>+I47+#REF!</f>
        <v>#REF!</v>
      </c>
      <c r="K47" s="60" t="e">
        <f>+J47+#REF!</f>
        <v>#REF!</v>
      </c>
      <c r="L47" s="60" t="e">
        <f>+K47+#REF!</f>
        <v>#REF!</v>
      </c>
      <c r="M47" s="60" t="e">
        <f>+L47+#REF!</f>
        <v>#REF!</v>
      </c>
      <c r="N47" s="60" t="e">
        <f>+M47+#REF!</f>
        <v>#REF!</v>
      </c>
      <c r="O47" s="60" t="e">
        <f>+N47+#REF!</f>
        <v>#REF!</v>
      </c>
      <c r="P47" s="60" t="e">
        <f>+O47+#REF!</f>
        <v>#REF!</v>
      </c>
      <c r="Q47" s="60" t="e">
        <f>+P47+#REF!</f>
        <v>#REF!</v>
      </c>
      <c r="R47" s="13"/>
      <c r="S47" s="13"/>
    </row>
    <row r="48" spans="5:19" s="13" customFormat="1" ht="15" customHeight="1">
      <c r="E48" s="32" t="s">
        <v>18</v>
      </c>
      <c r="F48" s="61" t="e">
        <f>+#REF!</f>
        <v>#REF!</v>
      </c>
      <c r="G48" s="60" t="e">
        <f>+F48+#REF!</f>
        <v>#REF!</v>
      </c>
      <c r="H48" s="60" t="e">
        <f>+G48+#REF!</f>
        <v>#REF!</v>
      </c>
      <c r="I48" s="60" t="e">
        <f>+H48+#REF!</f>
        <v>#REF!</v>
      </c>
      <c r="J48" s="60" t="e">
        <f>+I48+#REF!</f>
        <v>#REF!</v>
      </c>
      <c r="K48" s="60" t="e">
        <f>+J48+#REF!</f>
        <v>#REF!</v>
      </c>
      <c r="L48" s="60" t="e">
        <f>+K48+#REF!</f>
        <v>#REF!</v>
      </c>
      <c r="M48" s="60" t="e">
        <f>+L48+#REF!</f>
        <v>#REF!</v>
      </c>
      <c r="N48" s="60" t="e">
        <f>+M48+#REF!</f>
        <v>#REF!</v>
      </c>
      <c r="O48" s="60" t="e">
        <f>+N48+#REF!</f>
        <v>#REF!</v>
      </c>
      <c r="P48" s="60" t="e">
        <f>+O48+#REF!</f>
        <v>#REF!</v>
      </c>
      <c r="Q48" s="60" t="e">
        <f>+P48+#REF!</f>
        <v>#REF!</v>
      </c>
    </row>
    <row r="49" spans="5:19" s="13" customFormat="1" ht="15" customHeight="1">
      <c r="E49" s="32" t="s">
        <v>19</v>
      </c>
      <c r="F49" s="61" t="e">
        <f>+F50+F51</f>
        <v>#REF!</v>
      </c>
      <c r="G49" s="61" t="e">
        <f t="shared" ref="G49" si="10">+G50+G51</f>
        <v>#REF!</v>
      </c>
      <c r="H49" s="61" t="e">
        <f t="shared" ref="H49" si="11">+H50+H51</f>
        <v>#REF!</v>
      </c>
      <c r="I49" s="61" t="e">
        <f t="shared" ref="I49" si="12">+I50+I51</f>
        <v>#REF!</v>
      </c>
      <c r="J49" s="61" t="e">
        <f t="shared" ref="J49" si="13">+J50+J51</f>
        <v>#REF!</v>
      </c>
      <c r="K49" s="61" t="e">
        <f t="shared" ref="K49" si="14">+K50+K51</f>
        <v>#REF!</v>
      </c>
      <c r="L49" s="61" t="e">
        <f t="shared" ref="L49" si="15">+L50+L51</f>
        <v>#REF!</v>
      </c>
      <c r="M49" s="61" t="e">
        <f t="shared" ref="M49" si="16">+M50+M51</f>
        <v>#REF!</v>
      </c>
      <c r="N49" s="61" t="e">
        <f t="shared" ref="N49" si="17">+N50+N51</f>
        <v>#REF!</v>
      </c>
      <c r="O49" s="61" t="e">
        <f t="shared" ref="O49" si="18">+O50+O51</f>
        <v>#REF!</v>
      </c>
      <c r="P49" s="61" t="e">
        <f t="shared" ref="P49" si="19">+P50+P51</f>
        <v>#REF!</v>
      </c>
      <c r="Q49" s="61" t="e">
        <f t="shared" ref="Q49" si="20">+Q50+Q51</f>
        <v>#REF!</v>
      </c>
    </row>
    <row r="50" spans="5:19" s="13" customFormat="1" ht="20.100000000000001" customHeight="1">
      <c r="E50" s="32" t="s">
        <v>17</v>
      </c>
      <c r="F50" s="61" t="e">
        <f>+#REF!</f>
        <v>#REF!</v>
      </c>
      <c r="G50" s="60" t="e">
        <f>+F50+#REF!</f>
        <v>#REF!</v>
      </c>
      <c r="H50" s="60" t="e">
        <f>+G50+#REF!</f>
        <v>#REF!</v>
      </c>
      <c r="I50" s="60" t="e">
        <f>+H50+#REF!</f>
        <v>#REF!</v>
      </c>
      <c r="J50" s="60" t="e">
        <f>+I50+#REF!</f>
        <v>#REF!</v>
      </c>
      <c r="K50" s="60" t="e">
        <f>+J50+#REF!</f>
        <v>#REF!</v>
      </c>
      <c r="L50" s="60" t="e">
        <f>+K50+#REF!</f>
        <v>#REF!</v>
      </c>
      <c r="M50" s="60" t="e">
        <f>+L50+#REF!</f>
        <v>#REF!</v>
      </c>
      <c r="N50" s="60" t="e">
        <f>+M50+#REF!</f>
        <v>#REF!</v>
      </c>
      <c r="O50" s="60" t="e">
        <f>+N50+#REF!</f>
        <v>#REF!</v>
      </c>
      <c r="P50" s="60" t="e">
        <f>+O50+#REF!</f>
        <v>#REF!</v>
      </c>
      <c r="Q50" s="60" t="e">
        <f>+P50+#REF!</f>
        <v>#REF!</v>
      </c>
    </row>
    <row r="51" spans="5:19" s="13" customFormat="1" ht="15" customHeight="1">
      <c r="E51" s="32" t="s">
        <v>20</v>
      </c>
      <c r="F51" s="61" t="e">
        <f>+#REF!</f>
        <v>#REF!</v>
      </c>
      <c r="G51" s="60" t="e">
        <f>+F51+#REF!</f>
        <v>#REF!</v>
      </c>
      <c r="H51" s="60" t="e">
        <f>+G51+#REF!</f>
        <v>#REF!</v>
      </c>
      <c r="I51" s="60" t="e">
        <f>+H51+#REF!</f>
        <v>#REF!</v>
      </c>
      <c r="J51" s="60" t="e">
        <f>+I51+#REF!</f>
        <v>#REF!</v>
      </c>
      <c r="K51" s="60" t="e">
        <f>+J51+#REF!</f>
        <v>#REF!</v>
      </c>
      <c r="L51" s="60" t="e">
        <f>+K51+#REF!</f>
        <v>#REF!</v>
      </c>
      <c r="M51" s="60" t="e">
        <f>+L51+#REF!</f>
        <v>#REF!</v>
      </c>
      <c r="N51" s="60" t="e">
        <f>+M51+#REF!</f>
        <v>#REF!</v>
      </c>
      <c r="O51" s="60" t="e">
        <f>+N51+#REF!</f>
        <v>#REF!</v>
      </c>
      <c r="P51" s="60" t="e">
        <f>+O51+#REF!</f>
        <v>#REF!</v>
      </c>
      <c r="Q51" s="60" t="e">
        <f>+P51+#REF!</f>
        <v>#REF!</v>
      </c>
    </row>
    <row r="52" spans="5:19" s="13" customFormat="1" ht="39" customHeight="1">
      <c r="E52" s="23" t="s">
        <v>47</v>
      </c>
      <c r="F52" s="63" t="e">
        <f>F53+F54</f>
        <v>#REF!</v>
      </c>
      <c r="G52" s="63" t="e">
        <f t="shared" ref="G52:Q52" si="21">G53+G54</f>
        <v>#REF!</v>
      </c>
      <c r="H52" s="63" t="e">
        <f>H53+H54</f>
        <v>#REF!</v>
      </c>
      <c r="I52" s="63" t="e">
        <f t="shared" si="21"/>
        <v>#REF!</v>
      </c>
      <c r="J52" s="63" t="e">
        <f t="shared" si="21"/>
        <v>#REF!</v>
      </c>
      <c r="K52" s="63" t="e">
        <f t="shared" si="21"/>
        <v>#REF!</v>
      </c>
      <c r="L52" s="63" t="e">
        <f t="shared" si="21"/>
        <v>#REF!</v>
      </c>
      <c r="M52" s="63" t="e">
        <f t="shared" si="21"/>
        <v>#REF!</v>
      </c>
      <c r="N52" s="63" t="e">
        <f t="shared" si="21"/>
        <v>#REF!</v>
      </c>
      <c r="O52" s="63" t="e">
        <f t="shared" si="21"/>
        <v>#REF!</v>
      </c>
      <c r="P52" s="63" t="e">
        <f t="shared" si="21"/>
        <v>#REF!</v>
      </c>
      <c r="Q52" s="63" t="e">
        <f t="shared" si="21"/>
        <v>#REF!</v>
      </c>
    </row>
    <row r="53" spans="5:19" s="10" customFormat="1" ht="18" customHeight="1">
      <c r="E53" s="32" t="s">
        <v>16</v>
      </c>
      <c r="F53" s="61" t="e">
        <f>+#REF!</f>
        <v>#REF!</v>
      </c>
      <c r="G53" s="60" t="e">
        <f>+F53+#REF!</f>
        <v>#REF!</v>
      </c>
      <c r="H53" s="60" t="e">
        <f>+G53+#REF!</f>
        <v>#REF!</v>
      </c>
      <c r="I53" s="60" t="e">
        <f>+H53+#REF!</f>
        <v>#REF!</v>
      </c>
      <c r="J53" s="60" t="e">
        <f>+I53+#REF!</f>
        <v>#REF!</v>
      </c>
      <c r="K53" s="60" t="e">
        <f>+J53+#REF!</f>
        <v>#REF!</v>
      </c>
      <c r="L53" s="60" t="e">
        <f>+K53+#REF!</f>
        <v>#REF!</v>
      </c>
      <c r="M53" s="60" t="e">
        <f>+L53+#REF!</f>
        <v>#REF!</v>
      </c>
      <c r="N53" s="60" t="e">
        <f>+M53+#REF!</f>
        <v>#REF!</v>
      </c>
      <c r="O53" s="60" t="e">
        <f>+N53+#REF!</f>
        <v>#REF!</v>
      </c>
      <c r="P53" s="60" t="e">
        <f>+O53+#REF!</f>
        <v>#REF!</v>
      </c>
      <c r="Q53" s="60" t="e">
        <f>+P53+#REF!</f>
        <v>#REF!</v>
      </c>
      <c r="R53" s="44"/>
      <c r="S53" s="44"/>
    </row>
    <row r="54" spans="5:19" s="10" customFormat="1" ht="20.100000000000001" customHeight="1">
      <c r="E54" s="32" t="s">
        <v>19</v>
      </c>
      <c r="F54" s="61" t="e">
        <f>+#REF!</f>
        <v>#REF!</v>
      </c>
      <c r="G54" s="60" t="e">
        <f>+F54+#REF!</f>
        <v>#REF!</v>
      </c>
      <c r="H54" s="60" t="e">
        <f>+G54+#REF!</f>
        <v>#REF!</v>
      </c>
      <c r="I54" s="60" t="e">
        <f>+H54+#REF!</f>
        <v>#REF!</v>
      </c>
      <c r="J54" s="60" t="e">
        <f>+I54+#REF!</f>
        <v>#REF!</v>
      </c>
      <c r="K54" s="60" t="e">
        <f>+J54+#REF!</f>
        <v>#REF!</v>
      </c>
      <c r="L54" s="60" t="e">
        <f>+K54+#REF!</f>
        <v>#REF!</v>
      </c>
      <c r="M54" s="60" t="e">
        <f>+L54+#REF!</f>
        <v>#REF!</v>
      </c>
      <c r="N54" s="60" t="e">
        <f>+M54+#REF!</f>
        <v>#REF!</v>
      </c>
      <c r="O54" s="60" t="e">
        <f>+N54+#REF!</f>
        <v>#REF!</v>
      </c>
      <c r="P54" s="60" t="e">
        <f>+O54+#REF!</f>
        <v>#REF!</v>
      </c>
      <c r="Q54" s="60" t="e">
        <f>+P54+#REF!</f>
        <v>#REF!</v>
      </c>
      <c r="R54" s="13"/>
      <c r="S54" s="13"/>
    </row>
    <row r="55" spans="5:19" s="10" customFormat="1" ht="20.100000000000001" customHeight="1">
      <c r="E55" s="23" t="s">
        <v>41</v>
      </c>
      <c r="F55" s="63" t="e">
        <f>+F56</f>
        <v>#REF!</v>
      </c>
      <c r="G55" s="63" t="e">
        <f t="shared" ref="G55:Q55" si="22">+G56</f>
        <v>#REF!</v>
      </c>
      <c r="H55" s="63" t="e">
        <f t="shared" si="22"/>
        <v>#REF!</v>
      </c>
      <c r="I55" s="63" t="e">
        <f t="shared" si="22"/>
        <v>#REF!</v>
      </c>
      <c r="J55" s="63" t="e">
        <f t="shared" si="22"/>
        <v>#REF!</v>
      </c>
      <c r="K55" s="63" t="e">
        <f t="shared" si="22"/>
        <v>#REF!</v>
      </c>
      <c r="L55" s="63" t="e">
        <f t="shared" si="22"/>
        <v>#REF!</v>
      </c>
      <c r="M55" s="63" t="e">
        <f t="shared" si="22"/>
        <v>#REF!</v>
      </c>
      <c r="N55" s="63" t="e">
        <f t="shared" si="22"/>
        <v>#REF!</v>
      </c>
      <c r="O55" s="63" t="e">
        <f t="shared" si="22"/>
        <v>#REF!</v>
      </c>
      <c r="P55" s="63" t="e">
        <f t="shared" si="22"/>
        <v>#REF!</v>
      </c>
      <c r="Q55" s="63" t="e">
        <f t="shared" si="22"/>
        <v>#REF!</v>
      </c>
      <c r="R55" s="13"/>
      <c r="S55" s="13"/>
    </row>
    <row r="56" spans="5:19" s="10" customFormat="1" ht="23.45" customHeight="1">
      <c r="E56" s="29" t="s">
        <v>42</v>
      </c>
      <c r="F56" s="62" t="e">
        <f>+F57+F58</f>
        <v>#REF!</v>
      </c>
      <c r="G56" s="62" t="e">
        <f t="shared" ref="G56:Q56" si="23">+G57+G58</f>
        <v>#REF!</v>
      </c>
      <c r="H56" s="62" t="e">
        <f t="shared" si="23"/>
        <v>#REF!</v>
      </c>
      <c r="I56" s="62" t="e">
        <f t="shared" si="23"/>
        <v>#REF!</v>
      </c>
      <c r="J56" s="62" t="e">
        <f t="shared" si="23"/>
        <v>#REF!</v>
      </c>
      <c r="K56" s="62" t="e">
        <f t="shared" si="23"/>
        <v>#REF!</v>
      </c>
      <c r="L56" s="62" t="e">
        <f t="shared" si="23"/>
        <v>#REF!</v>
      </c>
      <c r="M56" s="62" t="e">
        <f t="shared" si="23"/>
        <v>#REF!</v>
      </c>
      <c r="N56" s="62" t="e">
        <f t="shared" si="23"/>
        <v>#REF!</v>
      </c>
      <c r="O56" s="62" t="e">
        <f t="shared" si="23"/>
        <v>#REF!</v>
      </c>
      <c r="P56" s="62" t="e">
        <f t="shared" si="23"/>
        <v>#REF!</v>
      </c>
      <c r="Q56" s="62" t="e">
        <f t="shared" si="23"/>
        <v>#REF!</v>
      </c>
      <c r="R56" s="13"/>
      <c r="S56" s="13"/>
    </row>
    <row r="57" spans="5:19" s="10" customFormat="1" ht="21.75" customHeight="1">
      <c r="E57" s="32" t="s">
        <v>21</v>
      </c>
      <c r="F57" s="61" t="e">
        <f>+#REF!</f>
        <v>#REF!</v>
      </c>
      <c r="G57" s="60" t="e">
        <f>+F57+#REF!</f>
        <v>#REF!</v>
      </c>
      <c r="H57" s="60" t="e">
        <f>+G57+#REF!</f>
        <v>#REF!</v>
      </c>
      <c r="I57" s="60" t="e">
        <f>+H57+#REF!</f>
        <v>#REF!</v>
      </c>
      <c r="J57" s="60" t="e">
        <f>+I57+#REF!</f>
        <v>#REF!</v>
      </c>
      <c r="K57" s="60" t="e">
        <f>+J57+#REF!</f>
        <v>#REF!</v>
      </c>
      <c r="L57" s="60" t="e">
        <f>+K57+#REF!</f>
        <v>#REF!</v>
      </c>
      <c r="M57" s="60" t="e">
        <f>+L57+#REF!</f>
        <v>#REF!</v>
      </c>
      <c r="N57" s="60" t="e">
        <f>+M57+#REF!</f>
        <v>#REF!</v>
      </c>
      <c r="O57" s="60" t="e">
        <f>+N57+#REF!</f>
        <v>#REF!</v>
      </c>
      <c r="P57" s="60" t="e">
        <f>+O57+#REF!</f>
        <v>#REF!</v>
      </c>
      <c r="Q57" s="60" t="e">
        <f>+P57+#REF!</f>
        <v>#REF!</v>
      </c>
      <c r="R57" s="44"/>
      <c r="S57" s="44"/>
    </row>
    <row r="58" spans="5:19" s="10" customFormat="1" ht="20.100000000000001" customHeight="1">
      <c r="E58" s="32" t="s">
        <v>22</v>
      </c>
      <c r="F58" s="61" t="e">
        <f>+#REF!</f>
        <v>#REF!</v>
      </c>
      <c r="G58" s="60" t="e">
        <f>+F58+#REF!</f>
        <v>#REF!</v>
      </c>
      <c r="H58" s="60" t="e">
        <f>+G58+#REF!</f>
        <v>#REF!</v>
      </c>
      <c r="I58" s="60" t="e">
        <f>+H58+#REF!</f>
        <v>#REF!</v>
      </c>
      <c r="J58" s="60" t="e">
        <f>+I58+#REF!</f>
        <v>#REF!</v>
      </c>
      <c r="K58" s="60" t="e">
        <f>+J58+#REF!</f>
        <v>#REF!</v>
      </c>
      <c r="L58" s="60" t="e">
        <f>+K58+#REF!</f>
        <v>#REF!</v>
      </c>
      <c r="M58" s="60" t="e">
        <f>+L58+#REF!</f>
        <v>#REF!</v>
      </c>
      <c r="N58" s="60" t="e">
        <f>+M58+#REF!</f>
        <v>#REF!</v>
      </c>
      <c r="O58" s="60" t="e">
        <f>+N58+#REF!</f>
        <v>#REF!</v>
      </c>
      <c r="P58" s="60" t="e">
        <f>+O58+#REF!</f>
        <v>#REF!</v>
      </c>
      <c r="Q58" s="60" t="e">
        <f>+P58+#REF!</f>
        <v>#REF!</v>
      </c>
      <c r="R58" s="13"/>
      <c r="S58" s="13"/>
    </row>
    <row r="59" spans="5:19" s="10" customFormat="1" ht="19.5" customHeight="1" thickBot="1">
      <c r="E59" s="34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47"/>
      <c r="S59" s="13"/>
    </row>
    <row r="60" spans="5:19" s="4" customFormat="1" ht="20.100000000000001" customHeight="1" thickTop="1" thickBot="1">
      <c r="E60" s="34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6"/>
      <c r="S60" s="5"/>
    </row>
    <row r="61" spans="5:19" s="4" customFormat="1" ht="15" thickTop="1">
      <c r="E61" s="11" t="s">
        <v>24</v>
      </c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6"/>
      <c r="S61" s="5"/>
    </row>
    <row r="62" spans="5:19" s="4" customFormat="1" ht="14.25">
      <c r="E62" s="11" t="s">
        <v>25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5:19" s="4" customFormat="1" ht="14.25">
      <c r="E63" s="11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5:19" s="4" customFormat="1" ht="14.25">
      <c r="E64" s="11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5:19" s="4" customFormat="1" ht="14.25">
      <c r="E65" s="11" t="s">
        <v>44</v>
      </c>
      <c r="F65" s="36"/>
      <c r="G65" s="36"/>
      <c r="H65" s="36"/>
      <c r="I65" s="36" t="s">
        <v>49</v>
      </c>
      <c r="J65" s="36"/>
      <c r="K65" s="36"/>
      <c r="L65" s="36"/>
      <c r="M65" s="36"/>
      <c r="N65" s="36"/>
      <c r="O65" s="36" t="s">
        <v>50</v>
      </c>
      <c r="P65" s="36"/>
      <c r="Q65" s="36"/>
      <c r="R65" s="7"/>
      <c r="S65" s="7"/>
    </row>
    <row r="66" spans="5:19" ht="14.25">
      <c r="E66" s="11" t="s">
        <v>45</v>
      </c>
      <c r="F66" s="36"/>
      <c r="G66" s="36"/>
      <c r="H66" s="36"/>
      <c r="I66" s="36" t="s">
        <v>45</v>
      </c>
      <c r="J66" s="36"/>
      <c r="K66" s="36"/>
      <c r="L66" s="36"/>
      <c r="M66" s="36"/>
      <c r="N66" s="36"/>
      <c r="O66" s="36" t="s">
        <v>45</v>
      </c>
      <c r="P66" s="36"/>
      <c r="Q66" s="36"/>
      <c r="R66" s="3"/>
      <c r="S66" s="3"/>
    </row>
    <row r="67" spans="5:19" ht="14.25">
      <c r="E67" s="11" t="s">
        <v>46</v>
      </c>
      <c r="F67" s="36"/>
      <c r="G67" s="36"/>
      <c r="H67" s="36"/>
      <c r="I67" s="36" t="s">
        <v>46</v>
      </c>
      <c r="J67" s="36"/>
      <c r="K67" s="36"/>
      <c r="L67" s="36"/>
      <c r="M67" s="36"/>
      <c r="N67" s="36"/>
      <c r="O67" s="36" t="s">
        <v>46</v>
      </c>
      <c r="P67" s="36"/>
      <c r="Q67" s="36"/>
      <c r="R67" s="3"/>
      <c r="S67" s="3"/>
    </row>
    <row r="68" spans="5:19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5:19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5:19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5:19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5:19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5:19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5:19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5:19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5:19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5:19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5:19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5:19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5:19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6:17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6:17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6:17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6:17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6:17"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6:17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6:17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6:17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6:17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6:17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6:17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6:17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6:17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6:17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6:17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6:17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6:17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6:17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6:17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6:17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6:17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6:17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6:17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6:17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6:17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6:17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6:17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6:17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6:17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6:17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6:17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</sheetData>
  <mergeCells count="1">
    <mergeCell ref="P5:Q6"/>
  </mergeCells>
  <printOptions horizontalCentered="1" verticalCentered="1"/>
  <pageMargins left="0.39370078740157483" right="0.27559055118110237" top="0.59055118110236227" bottom="0.39370078740157483" header="0" footer="0"/>
  <pageSetup scale="4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SPF-C01 (2)</vt:lpstr>
      <vt:lpstr>SPF-C01 Acumulado</vt:lpstr>
      <vt:lpstr>SPF-C02 Acumulado</vt:lpstr>
      <vt:lpstr>Acumulado</vt:lpstr>
      <vt:lpstr>Hoja1</vt:lpstr>
      <vt:lpstr>Acumulado!Área_de_impresión</vt:lpstr>
      <vt:lpstr>'SPF-C01 (2)'!Área_de_impresión</vt:lpstr>
      <vt:lpstr>'SPF-C01 Acumulado'!Área_de_impresión</vt:lpstr>
      <vt:lpstr>'SPF-C02 Acumulado'!Área_de_impresión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GGazca</dc:creator>
  <cp:lastModifiedBy>angel jimenez gonzalez</cp:lastModifiedBy>
  <cp:lastPrinted>2016-01-08T01:15:17Z</cp:lastPrinted>
  <dcterms:created xsi:type="dcterms:W3CDTF">2008-01-08T17:09:26Z</dcterms:created>
  <dcterms:modified xsi:type="dcterms:W3CDTF">2016-01-20T17:07:49Z</dcterms:modified>
</cp:coreProperties>
</file>